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LP_DGA\SCA\MDA\b. Marchés\Marchés 2025\25021 CDCS Matériels Humanitairs\2. Phase passation\2.2 DCE\2.2.2 Version word\"/>
    </mc:Choice>
  </mc:AlternateContent>
  <xr:revisionPtr revIDLastSave="0" documentId="13_ncr:1_{E4E8E64F-4E97-4F89-9E71-D84BD18C96D9}" xr6:coauthVersionLast="47" xr6:coauthVersionMax="47" xr10:uidLastSave="{00000000-0000-0000-0000-000000000000}"/>
  <bookViews>
    <workbookView xWindow="2685" yWindow="2685" windowWidth="21600" windowHeight="11025" xr2:uid="{00000000-000D-0000-FFFF-FFFF00000000}"/>
  </bookViews>
  <sheets>
    <sheet name="DQE - Lot 1" sheetId="8" r:id="rId1"/>
    <sheet name="Refs manquantes" sheetId="4" state="hidden" r:id="rId2"/>
    <sheet name="Feuil5" sheetId="7" state="hidden" r:id="rId3"/>
    <sheet name="Feuil2" sheetId="2" state="hidden" r:id="rId4"/>
    <sheet name="Feuil3" sheetId="3" state="hidden" r:id="rId5"/>
    <sheet name="Feuil1" sheetId="5" state="hidden" r:id="rId6"/>
    <sheet name="Feuil4" sheetId="6" state="hidden" r:id="rId7"/>
  </sheets>
  <definedNames>
    <definedName name="_xlnm._FilterDatabase" localSheetId="0" hidden="1">'DQE - Lot 1'!#REF!</definedName>
    <definedName name="Z_276DD33C_0A0A_4C0A_92B7_559CCAE141C8_.wvu.Cols" localSheetId="0" hidden="1">'DQE - Lot 1'!$H:$H</definedName>
    <definedName name="Z_276DD33C_0A0A_4C0A_92B7_559CCAE141C8_.wvu.FilterData" localSheetId="0" hidden="1">'DQE - Lot 1'!#REF!</definedName>
    <definedName name="Z_785E87EB_79D4_4426_8C07_6CA34C8A4920_.wvu.FilterData" localSheetId="0" hidden="1">'DQE - Lot 1'!$B$11:$D$29</definedName>
    <definedName name="Z_8BAD98EA_3731_4C07_9882_1F7AB7BC553E_.wvu.Cols" localSheetId="0" hidden="1">'DQE - Lot 1'!$H:$H</definedName>
    <definedName name="Z_8BAD98EA_3731_4C07_9882_1F7AB7BC553E_.wvu.FilterData" localSheetId="0" hidden="1">'DQE - Lot 1'!#REF!</definedName>
    <definedName name="Z_9D39CF6A_02E2_4584_BF70_BDA5BBC37834_.wvu.Cols" localSheetId="0" hidden="1">'DQE - Lot 1'!$H:$H</definedName>
    <definedName name="Z_9D39CF6A_02E2_4584_BF70_BDA5BBC37834_.wvu.FilterData" localSheetId="0" hidden="1">'DQE - Lot 1'!#REF!</definedName>
    <definedName name="Z_A8073148_3BC5_4742_A98E_572D69CB4F75_.wvu.FilterData" localSheetId="0" hidden="1">'DQE - Lot 1'!#REF!</definedName>
    <definedName name="Z_DFAA89B9_2AC5_4C51_AA2E_AA289A25FBE7_.wvu.Cols" localSheetId="0" hidden="1">'DQE - Lot 1'!$H:$H</definedName>
    <definedName name="Z_DFAA89B9_2AC5_4C51_AA2E_AA289A25FBE7_.wvu.FilterData" localSheetId="0" hidden="1">'DQE - Lot 1'!#REF!</definedName>
    <definedName name="Z_E749581A_E207_473B_9221_7AAD28889A65_.wvu.FilterData" localSheetId="0" hidden="1">'DQE - Lot 1'!#REF!</definedName>
    <definedName name="Z_FA8D2F00_778B_4C3E_B9CB_EABA45C91036_.wvu.Cols" localSheetId="0" hidden="1">'DQE - Lot 1'!$H:$H</definedName>
    <definedName name="Z_FA8D2F00_778B_4C3E_B9CB_EABA45C91036_.wvu.FilterData" localSheetId="0" hidden="1">'DQE - Lot 1'!#REF!</definedName>
  </definedNames>
  <calcPr calcId="191029" iterate="1"/>
  <customWorkbookViews>
    <customWorkbookView name="JOLIVET Karima - Affichage personnalisé" guid="{276DD33C-0A0A-4C0A-92B7-559CCAE141C8}" mergeInterval="0" personalView="1" maximized="1" xWindow="-8" yWindow="-8" windowWidth="1382" windowHeight="721" activeSheetId="1"/>
    <customWorkbookView name="LE ROUX Bertrand - Affichage personnalisé" guid="{8BAD98EA-3731-4C07-9882-1F7AB7BC553E}" mergeInterval="0" personalView="1" maximized="1" xWindow="-8" yWindow="-8" windowWidth="1382" windowHeight="721" activeSheetId="1"/>
    <customWorkbookView name="VINCENT-GENOD Violaine - Affichage personnalisé" guid="{FA8D2F00-778B-4C3E-B9CB-EABA45C91036}" mergeInterval="0" personalView="1" maximized="1" windowWidth="1136" windowHeight="572" activeSheetId="1"/>
    <customWorkbookView name="METZGER Sarah - Affichage personnalisé" guid="{9D39CF6A-02E2-4584-BF70-BDA5BBC37834}" mergeInterval="0" personalView="1" maximized="1" xWindow="-8" yWindow="-8" windowWidth="1382" windowHeight="721" activeSheetId="4"/>
    <customWorkbookView name="DUCLAUT Mathilde - Affichage personnalisé" guid="{DFAA89B9-2AC5-4C51-AA2E-AA289A25FBE7}" mergeInterval="0" personalView="1" maximized="1" xWindow="-8" yWindow="-8" windowWidth="1936" windowHeight="1024"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0" i="8" l="1"/>
  <c r="D29" i="8"/>
  <c r="D28" i="8"/>
  <c r="D27" i="8"/>
  <c r="D26" i="8"/>
  <c r="D25" i="8"/>
  <c r="D24" i="8"/>
  <c r="D23" i="8"/>
  <c r="D22" i="8"/>
  <c r="D21" i="8"/>
  <c r="D20" i="8"/>
  <c r="D19" i="8"/>
  <c r="D18" i="8"/>
  <c r="D17" i="8"/>
  <c r="D16" i="8"/>
  <c r="D15" i="8"/>
  <c r="D14" i="8"/>
  <c r="D13" i="8"/>
  <c r="D12" i="8"/>
  <c r="D31" i="8" l="1"/>
  <c r="B906" i="5"/>
  <c r="B901" i="5"/>
  <c r="B868" i="5"/>
  <c r="B843" i="5"/>
  <c r="B831" i="5"/>
  <c r="B828" i="5"/>
  <c r="B827" i="5"/>
  <c r="B524" i="5"/>
  <c r="B522" i="5"/>
  <c r="B519" i="5"/>
  <c r="B518" i="5"/>
  <c r="B515" i="5"/>
  <c r="B513" i="5"/>
  <c r="B488" i="5"/>
  <c r="B486" i="5"/>
  <c r="B485" i="5"/>
  <c r="B234" i="5"/>
  <c r="B207" i="5"/>
  <c r="B150" i="5"/>
  <c r="B149" i="5"/>
  <c r="B148" i="5"/>
  <c r="B147" i="5"/>
  <c r="B137" i="5"/>
  <c r="B131" i="5"/>
  <c r="K440" i="3"/>
  <c r="K439" i="3"/>
  <c r="K438" i="3"/>
  <c r="K437" i="3"/>
  <c r="K436" i="3"/>
  <c r="K435" i="3"/>
  <c r="K434" i="3"/>
  <c r="K433" i="3"/>
  <c r="K432" i="3"/>
  <c r="K431" i="3"/>
  <c r="K430" i="3"/>
  <c r="K429" i="3"/>
  <c r="K428" i="3"/>
  <c r="K427" i="3"/>
  <c r="K426" i="3"/>
  <c r="K425" i="3"/>
  <c r="K424" i="3"/>
  <c r="K423" i="3"/>
  <c r="K422" i="3"/>
  <c r="K421" i="3"/>
  <c r="K420" i="3"/>
  <c r="K419" i="3"/>
  <c r="K418" i="3"/>
  <c r="K417" i="3"/>
  <c r="K416" i="3"/>
  <c r="K415" i="3"/>
  <c r="K414" i="3"/>
  <c r="K413" i="3"/>
  <c r="K412" i="3"/>
  <c r="K411" i="3"/>
  <c r="K410" i="3"/>
  <c r="K409" i="3"/>
  <c r="K408" i="3"/>
  <c r="K407" i="3"/>
  <c r="K406" i="3"/>
  <c r="K405" i="3"/>
  <c r="K404" i="3"/>
  <c r="K403" i="3"/>
  <c r="K402" i="3"/>
  <c r="K401" i="3"/>
  <c r="K400" i="3"/>
  <c r="K399" i="3"/>
  <c r="K398" i="3"/>
  <c r="K397" i="3"/>
  <c r="K396" i="3"/>
  <c r="K395" i="3"/>
  <c r="K394" i="3"/>
  <c r="K393" i="3"/>
  <c r="K392" i="3"/>
  <c r="K391" i="3"/>
  <c r="K390" i="3"/>
  <c r="K389" i="3"/>
  <c r="K388" i="3"/>
  <c r="K387" i="3"/>
  <c r="K386" i="3"/>
  <c r="K385" i="3"/>
  <c r="K384" i="3"/>
  <c r="K383" i="3"/>
  <c r="K382" i="3"/>
  <c r="K381" i="3"/>
  <c r="K380" i="3"/>
  <c r="K379" i="3"/>
  <c r="K378" i="3"/>
  <c r="K377" i="3"/>
  <c r="K376" i="3"/>
  <c r="K375" i="3"/>
  <c r="K374" i="3"/>
  <c r="K373" i="3"/>
  <c r="K372" i="3"/>
  <c r="K371" i="3"/>
  <c r="K370" i="3"/>
  <c r="K369" i="3"/>
  <c r="K368" i="3"/>
  <c r="K367" i="3"/>
  <c r="K366" i="3"/>
  <c r="K365" i="3"/>
  <c r="K364" i="3"/>
  <c r="K363" i="3"/>
  <c r="K362" i="3"/>
  <c r="K361" i="3"/>
  <c r="K360" i="3"/>
  <c r="K359" i="3"/>
  <c r="K358" i="3"/>
  <c r="K357" i="3"/>
  <c r="K356" i="3"/>
  <c r="K355" i="3"/>
  <c r="K354" i="3"/>
  <c r="K353" i="3"/>
  <c r="K352" i="3"/>
  <c r="K351" i="3"/>
  <c r="K350" i="3"/>
  <c r="K349" i="3"/>
  <c r="K348" i="3"/>
  <c r="K347" i="3"/>
  <c r="K346" i="3"/>
  <c r="K345" i="3"/>
  <c r="K344" i="3"/>
  <c r="K343" i="3"/>
  <c r="K342" i="3"/>
  <c r="K341" i="3"/>
  <c r="K340" i="3"/>
  <c r="K339" i="3"/>
  <c r="K338" i="3"/>
  <c r="K337" i="3"/>
  <c r="K336" i="3"/>
  <c r="K335" i="3"/>
  <c r="K334" i="3"/>
  <c r="K333" i="3"/>
  <c r="K332" i="3"/>
  <c r="K331" i="3"/>
  <c r="K330" i="3"/>
  <c r="K329" i="3"/>
  <c r="K328" i="3"/>
  <c r="K327" i="3"/>
  <c r="K326" i="3"/>
  <c r="K325" i="3"/>
  <c r="K324" i="3"/>
  <c r="K323" i="3"/>
  <c r="K322" i="3"/>
  <c r="K321" i="3"/>
  <c r="K320" i="3"/>
  <c r="K319" i="3"/>
  <c r="K318" i="3"/>
  <c r="K317" i="3"/>
  <c r="K316" i="3"/>
  <c r="K315" i="3"/>
  <c r="K314" i="3"/>
  <c r="K313" i="3"/>
  <c r="K312" i="3"/>
  <c r="K311" i="3"/>
  <c r="K310" i="3"/>
  <c r="K309" i="3"/>
  <c r="K308" i="3"/>
  <c r="K307" i="3"/>
  <c r="K306" i="3"/>
  <c r="K305" i="3"/>
  <c r="K304" i="3"/>
  <c r="K303" i="3"/>
  <c r="K302" i="3"/>
  <c r="K301" i="3"/>
  <c r="K300" i="3"/>
  <c r="K299" i="3"/>
  <c r="K298" i="3"/>
  <c r="K297" i="3"/>
  <c r="K296" i="3"/>
  <c r="K295" i="3"/>
  <c r="K294" i="3"/>
  <c r="K293" i="3"/>
  <c r="K292" i="3"/>
  <c r="K291" i="3"/>
  <c r="K290" i="3"/>
  <c r="K289" i="3"/>
  <c r="K288" i="3"/>
  <c r="K287" i="3"/>
  <c r="K286" i="3"/>
  <c r="K285" i="3"/>
  <c r="K284" i="3"/>
  <c r="K283" i="3"/>
  <c r="K282" i="3"/>
  <c r="K281" i="3"/>
  <c r="K280" i="3"/>
  <c r="K279" i="3"/>
  <c r="K278" i="3"/>
  <c r="K277" i="3"/>
  <c r="K276" i="3"/>
  <c r="K275" i="3"/>
  <c r="K274" i="3"/>
  <c r="K273" i="3"/>
  <c r="K272" i="3"/>
  <c r="K271" i="3"/>
  <c r="K270" i="3"/>
  <c r="K269" i="3"/>
  <c r="K268" i="3"/>
  <c r="K267" i="3"/>
  <c r="K266" i="3"/>
  <c r="K265" i="3"/>
  <c r="K264" i="3"/>
  <c r="K263" i="3"/>
  <c r="K262" i="3"/>
  <c r="K261" i="3"/>
  <c r="K260" i="3"/>
  <c r="K259" i="3"/>
  <c r="K258" i="3"/>
  <c r="K257" i="3"/>
  <c r="K256" i="3"/>
  <c r="K255" i="3"/>
  <c r="K254" i="3"/>
  <c r="K253" i="3"/>
  <c r="K252" i="3"/>
  <c r="K251" i="3"/>
  <c r="K250" i="3"/>
  <c r="K249" i="3"/>
  <c r="K248" i="3"/>
  <c r="K247" i="3"/>
  <c r="K246" i="3"/>
  <c r="K245" i="3"/>
  <c r="K244" i="3"/>
  <c r="K243" i="3"/>
  <c r="K242" i="3"/>
  <c r="K241" i="3"/>
  <c r="K240" i="3"/>
  <c r="K239" i="3"/>
  <c r="K238" i="3"/>
  <c r="K237" i="3"/>
  <c r="K236" i="3"/>
  <c r="K235" i="3"/>
  <c r="K234" i="3"/>
  <c r="K233" i="3"/>
  <c r="K232" i="3"/>
  <c r="K231" i="3"/>
  <c r="K230" i="3"/>
  <c r="K229" i="3"/>
  <c r="K228" i="3"/>
  <c r="K227" i="3"/>
  <c r="K226" i="3"/>
  <c r="K225" i="3"/>
  <c r="K224" i="3"/>
  <c r="K223" i="3"/>
  <c r="K222" i="3"/>
  <c r="K221" i="3"/>
  <c r="K220" i="3"/>
  <c r="K219" i="3"/>
  <c r="K218" i="3"/>
  <c r="K217" i="3"/>
  <c r="K216" i="3"/>
  <c r="K215" i="3"/>
  <c r="K214" i="3"/>
  <c r="K213" i="3"/>
  <c r="K212" i="3"/>
  <c r="K211" i="3"/>
  <c r="K210" i="3"/>
  <c r="K209" i="3"/>
  <c r="K208" i="3"/>
  <c r="K207" i="3"/>
  <c r="K206" i="3"/>
  <c r="K205" i="3"/>
  <c r="K204" i="3"/>
  <c r="K203" i="3"/>
  <c r="K202" i="3"/>
  <c r="K201" i="3"/>
  <c r="K200" i="3"/>
  <c r="K199" i="3"/>
  <c r="K198" i="3"/>
  <c r="K197" i="3"/>
  <c r="K196" i="3"/>
  <c r="K195" i="3"/>
  <c r="K194" i="3"/>
  <c r="K193" i="3"/>
  <c r="K192" i="3"/>
  <c r="K191" i="3"/>
  <c r="K190" i="3"/>
  <c r="K189" i="3"/>
  <c r="K188" i="3"/>
  <c r="K187" i="3"/>
  <c r="K186" i="3"/>
  <c r="K185" i="3"/>
  <c r="K184" i="3"/>
  <c r="K183" i="3"/>
  <c r="K182" i="3"/>
  <c r="K181" i="3"/>
  <c r="K180" i="3"/>
  <c r="K179" i="3"/>
  <c r="K178" i="3"/>
  <c r="K177" i="3"/>
  <c r="K176" i="3"/>
  <c r="K175" i="3"/>
  <c r="K174" i="3"/>
  <c r="K173" i="3"/>
  <c r="K172" i="3"/>
  <c r="K171" i="3"/>
  <c r="K170" i="3"/>
  <c r="K169" i="3"/>
  <c r="K168" i="3"/>
  <c r="K167" i="3"/>
  <c r="K166" i="3"/>
  <c r="K165" i="3"/>
  <c r="K164" i="3"/>
  <c r="K163" i="3"/>
  <c r="K162" i="3"/>
  <c r="K161" i="3"/>
  <c r="K160" i="3"/>
  <c r="K159" i="3"/>
  <c r="K158" i="3"/>
  <c r="K157" i="3"/>
  <c r="K156" i="3"/>
  <c r="K155" i="3"/>
  <c r="K154" i="3"/>
  <c r="K153" i="3"/>
  <c r="K152" i="3"/>
  <c r="K151" i="3"/>
  <c r="K150" i="3"/>
  <c r="K149" i="3"/>
  <c r="K148" i="3"/>
  <c r="K147" i="3"/>
  <c r="K146" i="3"/>
  <c r="K145" i="3"/>
  <c r="K144" i="3"/>
  <c r="K143" i="3"/>
  <c r="K142" i="3"/>
  <c r="K141" i="3"/>
  <c r="K140" i="3"/>
  <c r="K139" i="3"/>
  <c r="K138" i="3"/>
  <c r="K137" i="3"/>
  <c r="K136" i="3"/>
  <c r="K135" i="3"/>
  <c r="K134" i="3"/>
  <c r="K133" i="3"/>
  <c r="K132" i="3"/>
  <c r="K131" i="3"/>
  <c r="K130" i="3"/>
  <c r="K129" i="3"/>
  <c r="K128" i="3"/>
  <c r="K127" i="3"/>
  <c r="K126" i="3"/>
  <c r="K125" i="3"/>
  <c r="K124" i="3"/>
  <c r="K123" i="3"/>
  <c r="K122" i="3"/>
  <c r="K121" i="3"/>
  <c r="K120" i="3"/>
  <c r="K119" i="3"/>
  <c r="K118" i="3"/>
  <c r="K117" i="3"/>
  <c r="K116" i="3"/>
  <c r="K115" i="3"/>
  <c r="K114" i="3"/>
  <c r="K113" i="3"/>
  <c r="K112" i="3"/>
  <c r="K111" i="3"/>
  <c r="K110" i="3"/>
  <c r="K109" i="3"/>
  <c r="K108" i="3"/>
  <c r="K107" i="3"/>
  <c r="K106" i="3"/>
  <c r="K105" i="3"/>
  <c r="K104" i="3"/>
  <c r="K103" i="3"/>
  <c r="K102" i="3"/>
  <c r="K101" i="3"/>
  <c r="K100" i="3"/>
  <c r="K99" i="3"/>
  <c r="K98" i="3"/>
  <c r="K97" i="3"/>
  <c r="K96" i="3"/>
  <c r="K95" i="3"/>
  <c r="K94" i="3"/>
  <c r="K93" i="3"/>
  <c r="K92" i="3"/>
  <c r="K91" i="3"/>
  <c r="K90" i="3"/>
  <c r="K89" i="3"/>
  <c r="K88" i="3"/>
  <c r="K87" i="3"/>
  <c r="K86" i="3"/>
  <c r="K85" i="3"/>
  <c r="K84" i="3"/>
  <c r="K83" i="3"/>
  <c r="K82" i="3"/>
  <c r="K81" i="3"/>
  <c r="K80" i="3"/>
  <c r="K79" i="3"/>
  <c r="K78" i="3"/>
  <c r="K77" i="3"/>
  <c r="K76" i="3"/>
  <c r="K75" i="3"/>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c r="K8" i="3"/>
  <c r="K7" i="3"/>
  <c r="K6" i="3"/>
  <c r="K5" i="3"/>
  <c r="K4" i="3"/>
  <c r="K3" i="3"/>
  <c r="K2" i="3"/>
  <c r="K1" i="3"/>
  <c r="K449" i="2"/>
  <c r="K448" i="2"/>
  <c r="K447" i="2"/>
  <c r="K446" i="2"/>
  <c r="K445" i="2"/>
  <c r="K444" i="2"/>
  <c r="K443" i="2"/>
  <c r="K442" i="2"/>
  <c r="K441" i="2"/>
  <c r="K440" i="2"/>
  <c r="K439" i="2"/>
  <c r="K438" i="2"/>
  <c r="K437" i="2"/>
  <c r="K436" i="2"/>
  <c r="K435" i="2"/>
  <c r="K434" i="2"/>
  <c r="K433" i="2"/>
  <c r="K432" i="2"/>
  <c r="K431" i="2"/>
  <c r="K430" i="2"/>
  <c r="K429" i="2"/>
  <c r="K428" i="2"/>
  <c r="K427" i="2"/>
  <c r="K426" i="2"/>
  <c r="K425" i="2"/>
  <c r="K424" i="2"/>
  <c r="K423" i="2"/>
  <c r="K422" i="2"/>
  <c r="K421" i="2"/>
  <c r="K420" i="2"/>
  <c r="K419" i="2"/>
  <c r="K418" i="2"/>
  <c r="K417" i="2"/>
  <c r="K416" i="2"/>
  <c r="K415" i="2"/>
  <c r="K414" i="2"/>
  <c r="K413" i="2"/>
  <c r="K412" i="2"/>
  <c r="K411" i="2"/>
  <c r="K410" i="2"/>
  <c r="K409" i="2"/>
  <c r="K408" i="2"/>
  <c r="K407" i="2"/>
  <c r="K406" i="2"/>
  <c r="K405" i="2"/>
  <c r="K404" i="2"/>
  <c r="K403" i="2"/>
  <c r="K402" i="2"/>
  <c r="K401" i="2"/>
  <c r="K400" i="2"/>
  <c r="K399" i="2"/>
  <c r="K398" i="2"/>
  <c r="K397" i="2"/>
  <c r="K396" i="2"/>
  <c r="K395" i="2"/>
  <c r="K394" i="2"/>
  <c r="K393" i="2"/>
  <c r="K392" i="2"/>
  <c r="K391" i="2"/>
  <c r="K390" i="2"/>
  <c r="K389" i="2"/>
  <c r="K388" i="2"/>
  <c r="K387" i="2"/>
  <c r="K386" i="2"/>
  <c r="K385" i="2"/>
  <c r="K384" i="2"/>
  <c r="K383" i="2"/>
  <c r="K382" i="2"/>
  <c r="K381" i="2"/>
  <c r="K380" i="2"/>
  <c r="K379" i="2"/>
  <c r="K378" i="2"/>
  <c r="K377" i="2"/>
  <c r="K376" i="2"/>
  <c r="K375" i="2"/>
  <c r="K374" i="2"/>
  <c r="K373" i="2"/>
  <c r="K372" i="2"/>
  <c r="K371" i="2"/>
  <c r="K370" i="2"/>
  <c r="K369" i="2"/>
  <c r="K368" i="2"/>
  <c r="K367" i="2"/>
  <c r="K366" i="2"/>
  <c r="K365" i="2"/>
  <c r="K364" i="2"/>
  <c r="K363" i="2"/>
  <c r="K362" i="2"/>
  <c r="K361" i="2"/>
  <c r="K360" i="2"/>
  <c r="K359" i="2"/>
  <c r="K358" i="2"/>
  <c r="K357" i="2"/>
  <c r="K356" i="2"/>
  <c r="K355" i="2"/>
  <c r="K354" i="2"/>
  <c r="K353" i="2"/>
  <c r="K352" i="2"/>
  <c r="K351" i="2"/>
  <c r="K350" i="2"/>
  <c r="K349" i="2"/>
  <c r="K348" i="2"/>
  <c r="K347" i="2"/>
  <c r="K346" i="2"/>
  <c r="K345" i="2"/>
  <c r="K344" i="2"/>
  <c r="K343" i="2"/>
  <c r="K342" i="2"/>
  <c r="K341" i="2"/>
  <c r="K340" i="2"/>
  <c r="K339" i="2"/>
  <c r="K338" i="2"/>
  <c r="K337" i="2"/>
  <c r="K336" i="2"/>
  <c r="K335" i="2"/>
  <c r="K334" i="2"/>
  <c r="K333" i="2"/>
  <c r="K332" i="2"/>
  <c r="K331" i="2"/>
  <c r="K330" i="2"/>
  <c r="K329" i="2"/>
  <c r="K328" i="2"/>
  <c r="K327" i="2"/>
  <c r="K326" i="2"/>
  <c r="K325" i="2"/>
  <c r="K324" i="2"/>
  <c r="K323" i="2"/>
  <c r="K322" i="2"/>
  <c r="K321" i="2"/>
  <c r="K320" i="2"/>
  <c r="K319" i="2"/>
  <c r="K318" i="2"/>
  <c r="K317" i="2"/>
  <c r="K316" i="2"/>
  <c r="K315" i="2"/>
  <c r="K314" i="2"/>
  <c r="K313" i="2"/>
  <c r="K312" i="2"/>
  <c r="K311" i="2"/>
  <c r="K310" i="2"/>
  <c r="K309" i="2"/>
  <c r="K308" i="2"/>
  <c r="K307" i="2"/>
  <c r="K306" i="2"/>
  <c r="K305" i="2"/>
  <c r="K304" i="2"/>
  <c r="K303" i="2"/>
  <c r="K302" i="2"/>
  <c r="K301" i="2"/>
  <c r="K300" i="2"/>
  <c r="K299" i="2"/>
  <c r="K298" i="2"/>
  <c r="K297" i="2"/>
  <c r="K296" i="2"/>
  <c r="K295" i="2"/>
  <c r="K294" i="2"/>
  <c r="K293" i="2"/>
  <c r="K292" i="2"/>
  <c r="K291" i="2"/>
  <c r="K290" i="2"/>
  <c r="K289" i="2"/>
  <c r="K288" i="2"/>
  <c r="K287" i="2"/>
  <c r="K286" i="2"/>
  <c r="K285" i="2"/>
  <c r="K284" i="2"/>
  <c r="K283" i="2"/>
  <c r="K282" i="2"/>
  <c r="K281" i="2"/>
  <c r="K280" i="2"/>
  <c r="K279" i="2"/>
  <c r="K278" i="2"/>
  <c r="K277" i="2"/>
  <c r="K276" i="2"/>
  <c r="K275" i="2"/>
  <c r="K274" i="2"/>
  <c r="K273" i="2"/>
  <c r="K272" i="2"/>
  <c r="K271" i="2"/>
  <c r="K270" i="2"/>
  <c r="K269" i="2"/>
  <c r="K268" i="2"/>
  <c r="K267" i="2"/>
  <c r="K266" i="2"/>
  <c r="K265" i="2"/>
  <c r="K264" i="2"/>
  <c r="K263" i="2"/>
  <c r="K262" i="2"/>
  <c r="K261" i="2"/>
  <c r="K260" i="2"/>
  <c r="K259" i="2"/>
  <c r="K258" i="2"/>
  <c r="K257" i="2"/>
  <c r="K256" i="2"/>
  <c r="K255" i="2"/>
  <c r="K254" i="2"/>
  <c r="K253" i="2"/>
  <c r="K252" i="2"/>
  <c r="K251" i="2"/>
  <c r="K250" i="2"/>
  <c r="K249" i="2"/>
  <c r="K248" i="2"/>
  <c r="K247" i="2"/>
  <c r="K246" i="2"/>
  <c r="K245" i="2"/>
  <c r="K244" i="2"/>
  <c r="K243" i="2"/>
  <c r="K242" i="2"/>
  <c r="K241" i="2"/>
  <c r="K240" i="2"/>
  <c r="K239" i="2"/>
  <c r="K238" i="2"/>
  <c r="K237" i="2"/>
  <c r="K236" i="2"/>
  <c r="K235" i="2"/>
  <c r="K234" i="2"/>
  <c r="K233" i="2"/>
  <c r="K232" i="2"/>
  <c r="K231" i="2"/>
  <c r="K230" i="2"/>
  <c r="K229" i="2"/>
  <c r="K228" i="2"/>
  <c r="K227" i="2"/>
  <c r="K226" i="2"/>
  <c r="K225" i="2"/>
  <c r="K224" i="2"/>
  <c r="K223" i="2"/>
  <c r="K222" i="2"/>
  <c r="K221" i="2"/>
  <c r="K220" i="2"/>
  <c r="K219" i="2"/>
  <c r="K218" i="2"/>
  <c r="K217" i="2"/>
  <c r="K216" i="2"/>
  <c r="K215" i="2"/>
  <c r="K214" i="2"/>
  <c r="K213" i="2"/>
  <c r="K212" i="2"/>
  <c r="K211" i="2"/>
  <c r="K210" i="2"/>
  <c r="K209" i="2"/>
  <c r="K208" i="2"/>
  <c r="K207" i="2"/>
  <c r="K206" i="2"/>
  <c r="K205" i="2"/>
  <c r="K204" i="2"/>
  <c r="K203" i="2"/>
  <c r="K202" i="2"/>
  <c r="K201" i="2"/>
  <c r="K200" i="2"/>
  <c r="K199" i="2"/>
  <c r="K198" i="2"/>
  <c r="K197" i="2"/>
  <c r="K196" i="2"/>
  <c r="K195" i="2"/>
  <c r="K194" i="2"/>
  <c r="K193" i="2"/>
  <c r="K192" i="2"/>
  <c r="K191" i="2"/>
  <c r="K190" i="2"/>
  <c r="K189" i="2"/>
  <c r="K188" i="2"/>
  <c r="K187" i="2"/>
  <c r="K186" i="2"/>
  <c r="K185" i="2"/>
  <c r="K184" i="2"/>
  <c r="K183" i="2"/>
  <c r="K182" i="2"/>
  <c r="K181" i="2"/>
  <c r="K180" i="2"/>
  <c r="K179" i="2"/>
  <c r="K178" i="2"/>
  <c r="K177" i="2"/>
  <c r="K176" i="2"/>
  <c r="K175" i="2"/>
  <c r="K174" i="2"/>
  <c r="K173" i="2"/>
  <c r="K172" i="2"/>
  <c r="K171" i="2"/>
  <c r="K170" i="2"/>
  <c r="K169" i="2"/>
  <c r="K168" i="2"/>
  <c r="K167" i="2"/>
  <c r="K166" i="2"/>
  <c r="K165" i="2"/>
  <c r="K164" i="2"/>
  <c r="K163" i="2"/>
  <c r="K162" i="2"/>
  <c r="K161" i="2"/>
  <c r="K160" i="2"/>
  <c r="K159" i="2"/>
  <c r="K158" i="2"/>
  <c r="K157" i="2"/>
  <c r="K156" i="2"/>
  <c r="K155" i="2"/>
  <c r="K154" i="2"/>
  <c r="K153" i="2"/>
  <c r="K152" i="2"/>
  <c r="K151" i="2"/>
  <c r="K150" i="2"/>
  <c r="K149" i="2"/>
  <c r="K148" i="2"/>
  <c r="K147" i="2"/>
  <c r="K146" i="2"/>
  <c r="K145" i="2"/>
  <c r="K144" i="2"/>
  <c r="K143" i="2"/>
  <c r="K142" i="2"/>
  <c r="K141" i="2"/>
  <c r="K140" i="2"/>
  <c r="K139" i="2"/>
  <c r="K138" i="2"/>
  <c r="K137" i="2"/>
  <c r="K136" i="2"/>
  <c r="K135" i="2"/>
  <c r="K134" i="2"/>
  <c r="K133" i="2"/>
  <c r="K132" i="2"/>
  <c r="K131" i="2"/>
  <c r="K130" i="2"/>
  <c r="K129" i="2"/>
  <c r="K128" i="2"/>
  <c r="K127" i="2"/>
  <c r="K126" i="2"/>
  <c r="K125" i="2"/>
  <c r="K124" i="2"/>
  <c r="K123" i="2"/>
  <c r="K122" i="2"/>
  <c r="K121" i="2"/>
  <c r="K120" i="2"/>
  <c r="K119" i="2"/>
  <c r="K118" i="2"/>
  <c r="K117" i="2"/>
  <c r="K116" i="2"/>
  <c r="K115" i="2"/>
  <c r="K114" i="2"/>
  <c r="K113" i="2"/>
  <c r="K112" i="2"/>
  <c r="K111" i="2"/>
  <c r="K110" i="2"/>
  <c r="K109" i="2"/>
  <c r="K108" i="2"/>
  <c r="K107" i="2"/>
  <c r="K106" i="2"/>
  <c r="K105" i="2"/>
  <c r="K104" i="2"/>
  <c r="K103" i="2"/>
  <c r="K102" i="2"/>
  <c r="K101" i="2"/>
  <c r="K100" i="2"/>
  <c r="K99" i="2"/>
  <c r="K98" i="2"/>
  <c r="K97" i="2"/>
  <c r="K96" i="2"/>
  <c r="K95" i="2"/>
  <c r="K94" i="2"/>
  <c r="K93" i="2"/>
  <c r="K92" i="2"/>
  <c r="K91" i="2"/>
  <c r="K90" i="2"/>
  <c r="K89" i="2"/>
  <c r="K88" i="2"/>
  <c r="K87" i="2"/>
  <c r="K86" i="2"/>
  <c r="K85" i="2"/>
  <c r="K84" i="2"/>
  <c r="K83" i="2"/>
  <c r="K82" i="2"/>
  <c r="K81" i="2"/>
  <c r="K80" i="2"/>
  <c r="K79" i="2"/>
  <c r="K78" i="2"/>
  <c r="K77" i="2"/>
  <c r="K76" i="2"/>
  <c r="K75" i="2"/>
  <c r="K74" i="2"/>
  <c r="K73" i="2"/>
  <c r="K72" i="2"/>
  <c r="K71" i="2"/>
  <c r="K70" i="2"/>
  <c r="K69" i="2"/>
  <c r="K68" i="2"/>
  <c r="K67" i="2"/>
  <c r="K66" i="2"/>
  <c r="K65" i="2"/>
  <c r="K64" i="2"/>
  <c r="K63" i="2"/>
  <c r="K62" i="2"/>
  <c r="K61" i="2"/>
  <c r="K60" i="2"/>
  <c r="K59" i="2"/>
  <c r="K58" i="2"/>
  <c r="K57" i="2"/>
  <c r="K56" i="2"/>
  <c r="K55" i="2"/>
  <c r="K54" i="2"/>
  <c r="K53" i="2"/>
  <c r="K52" i="2"/>
  <c r="K51" i="2"/>
  <c r="K50" i="2"/>
  <c r="K49" i="2"/>
  <c r="K48" i="2"/>
  <c r="K47" i="2"/>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K7" i="2"/>
  <c r="K6" i="2"/>
  <c r="K5" i="2"/>
  <c r="K4" i="2"/>
  <c r="K3" i="2"/>
  <c r="K2" i="2"/>
  <c r="K1" i="2"/>
</calcChain>
</file>

<file path=xl/sharedStrings.xml><?xml version="1.0" encoding="utf-8"?>
<sst xmlns="http://schemas.openxmlformats.org/spreadsheetml/2006/main" count="3452" uniqueCount="1392">
  <si>
    <t>DIVERS COMPLEMENTAIRES</t>
  </si>
  <si>
    <t>ASPIRATEURS ACCUVAC : TUYAU D'ASPIRATION POUR POCHE A USAGE UNIQUE AVEC CONTROLE DIGITAL DE LA DEPRESSION</t>
  </si>
  <si>
    <t>ASPIRATEUR MUCOSITES ACCUVAC : SAC RECEPTAL COLLECTEUR A USAGE UNIQUE DE 1 LITRE EN PVC AVEC VALVE FILTRE ET COUVERCLE BLANC BOITE DE 50</t>
  </si>
  <si>
    <t>ASPIRATEUR ACCUVAC : DISPOSITIF D'ASPIRATION COMPLET A USAGE UNIQUE AVEC BOCAL 1 LITRE + POCHE UU 1 LITRE + TUYAU VIDE + TUYAU PATIENT UU</t>
  </si>
  <si>
    <t>ASPIRATEUR ACCUVAC RESCUE : MANUEL D'UTILISATION</t>
  </si>
  <si>
    <t xml:space="preserve">ASPIRATEUR DE MUCOSITE ELECTRIQUE ACCUVAC RESCUE AVEC ACCESSOIRES </t>
  </si>
  <si>
    <t xml:space="preserve">SONDE POUR ASPIRATION BRONCHIQUE,OUVERTE AVEC UN OEIL LATERAL,CH 10,BOITE DE 1                                                                                                                                                                                 </t>
  </si>
  <si>
    <t xml:space="preserve">SONDE POUR ASPIRATION BRONCHIQUE,OUVERTE AVEC UN OEIL LATERAL,CH 12,BOITE DE 1                                                                                                                                                                                 </t>
  </si>
  <si>
    <t xml:space="preserve">SONDE POUR ASPIRATION BRONCHIQUE,OUVERTE AVEC UN OEIL LATERAL,CH 14,BOITE DE 1 </t>
  </si>
  <si>
    <t xml:space="preserve">SONDE POUR ASPIRATION BRONCHIQUE,OUVERTE AVEC UN OEIL LATERAL,CH 16,BOITE DE 1                                                                                                                                                                                 </t>
  </si>
  <si>
    <t>SONDE POUR ASPIRATION BUCCALE ET TRACHEALE ORX UN ORIFICE LATERAL EXTREMITE DROITE CH 06 LONG 38CM UNITE</t>
  </si>
  <si>
    <t>SONDE POUR ASPIRATION BUCCALE ET TRACHEALE ORX UN ORIFICE LATERAL EXTREMITE DROITE CH 08 LONGUEUR 38 CM L'UNITE</t>
  </si>
  <si>
    <t xml:space="preserve">SONDE POUR ASPIRATION GASTRO-DUODENALE A DOUBLE CANAL TYPE SALEM ORX LONG ENV 120CM CH 16 BOITE DE 1 GENRE VYGON 340-16                                                                                                                                        </t>
  </si>
  <si>
    <t xml:space="preserve">SONDE POUR ASPIRATION GASTRO-DUODENALE A DOUBLE CANAL TYPE SALEM ORX LONG ENV 120CM CH18 BOITE DE 1 GENRE VYGON 340-18                                                                                                                                         </t>
  </si>
  <si>
    <t>SONDE GASTRIQUE DOUBLE COURANT 60 CM CHARRIERE 08 VYGON REF 34008 L'UNITE</t>
  </si>
  <si>
    <t>ASPIRATEUR ACCUVAC/AMS : BOCAL RECEPTACLE NON EQUIPE 1 LITRE POUR POCHES A USAGE UNIQUE</t>
  </si>
  <si>
    <t>ASPIRATEUR ACCUVAC RESCUE : CHARGEUR ALIMENTATION EXTERNE 13,8 VOLT ANCIEN MODELE (SANS CORDON NMA 710 000 000 610 PERMETTANT DE LE RACCORDER A L</t>
  </si>
  <si>
    <t xml:space="preserve">ASPIRATEUR ACCUVAC RESCUE : CHARGEUR ALIMENTATION EXTERNE 13,8 VOLT NOUVEAU MODELE AVEC CORDON SECTEUR AMOVIBLE TYPE RASOIR (SANS CORDON NMA 710 </t>
  </si>
  <si>
    <t>ASPIRATEURS ACCUVAC : TUYAU A VIDE COMPLET POUR BOCAL DE SACS A USAGE UNIQUE</t>
  </si>
  <si>
    <t>LARYNGOSCOPE : LAME COURBE METALLIQUE A USAGE UNIQUE MAC INTOSH N°2 FIBRE OPTIQUE</t>
  </si>
  <si>
    <t>LARYNGOSCOPE : LAME COURBE METALLIQUE A USAGE UNIQUE MAC INTOSH N°3 FIBRE OPTIQUE</t>
  </si>
  <si>
    <t>LAME MAC TAILLE O ENFANT</t>
  </si>
  <si>
    <t>LARYNGOSCOPE : LAME COURBE METALLIQUE A USAGE UNIQUE MAC INTOSH N°4 FIBRE OPTIQUE</t>
  </si>
  <si>
    <t xml:space="preserve">LAME MILLER N°1 A FIBRE OPTIQUE POUR LARYNGOSCOPE L'UNITE                                                                                                                                                                                                      </t>
  </si>
  <si>
    <t xml:space="preserve">LAME MILLER N°2 A FIBRE OPTIQUE POUR LARYNGOSCOPE L'UNITE                                                                                                                                                                                                      </t>
  </si>
  <si>
    <t>LARYNGOSCOPE : AMPOULE DE RECHANGE POUR MANCHE DE LARYNGOSCOPE A ECLAIRAGE OPTIQUE</t>
  </si>
  <si>
    <t xml:space="preserve">SONDE TRACHEALE BUCCO-NASALE TYPE MAGILL AVEC BALLONNET BASSE PRESSION LIGNE ORX DIAM INT 3MM AVEC RACCORD ADAPTATEUR 15MM MALE NON ARMEE NON PREFORMEE B/1 </t>
  </si>
  <si>
    <t>SONDE TRACHEALE BUCCO-NASALE TYPE MAGILL AVEC BALLONNET BASSE PRESSION LIGNE ORX DIAM INT 3,5MM AVEC RACCORD ADAPTATEUR 15MM MALE NON ARMEE NON PREFORMEE BOITE DE 1</t>
  </si>
  <si>
    <t>SONDE TRACHEALE BUCCO-NASALE TYPE MAGILL AVEC BALLONNET BASSE PRESSION LIGNE ORX DIAM INT 4MM AVEC RACCORD ADAPTATEUR 15MM MALE NON ARMEE NON PREFORMEE BOITE DE 1</t>
  </si>
  <si>
    <t>SONDE TRACHEALE BUCCO-NASALE TYPE MAGILL AVEC BALLONNET BASSE PRESSION LIGNE ORX DIAM INT 4,5MM AVEC RACCORD ADAPTATEUR 15MM MALE NON ARMEE NON PREFORMEE BOITE DE 1</t>
  </si>
  <si>
    <t>SONDE TRACHEALE BUCCO-NASALE TYPE MAGILL AVEC BALLONNET BASSE PRESSION LIGNE ORX DIAM INT 5MM AVEC RACCORD ADAPTATEUR 15MM MALE NON ARMEE NON PREFORMEE BOITE DE 1</t>
  </si>
  <si>
    <t>SONDE TRACHEALE BUCCO-NASALE TYPE MAGILL AVEC BALLONNET BASSE PRESSION LIGNE ORX DIAM INT 5,5MM AVEC RACCORD ADAPTATEUR 15MM MALE NON ARMEE NON PREFORMEE BOITE DE 1</t>
  </si>
  <si>
    <t>SONDE TRACHEALE BUCCO-NASALE TYPE MAGILL AVEC BALLONNET BASSE PRESSION LIGNE ORX DIAM INT 6MM AVEC RACCORD ADAPTATEUR 15MM MALE NON ARMEE NON PREFORMEE BOITE DE 1</t>
  </si>
  <si>
    <t>SONDE TRACHEALE BUCCO-NASALE TYPE MAGILL AVEC BALLONNET BASSE PRESSION LIGNE ORX DIAM INT 6,5MM AVEC RACCORD ADAPTATEUR 15MM MALE NON ARMEE NON PREFORMEE BOITE DE 1</t>
  </si>
  <si>
    <t>SONDE TRACHEALE BUCCO-NASALE TYPE MAGILL AVEC BALLONNET BP LIGNE ORX DIAM INT 7MM AVEC RACCORD ADAPTATEUR 15MM MALE NON ARMEE NON PREFORMEE BOITE DE 1</t>
  </si>
  <si>
    <t>SONDE TRACHEALE BUCCO-NASALE TYPE MAGILL AVEC BALLONNET BP LIGNE ORX DIAM INT 7,5MM AVEC RACCORD ADAPTATEUR 15MM MALE NON ARMEE NON PREFORMEE BOITE DE 1</t>
  </si>
  <si>
    <t xml:space="preserve">SONDE TRACHEALE BUCCO-NASALE TYPE MAGILL AVEC BALLONNET BP LIGNE ORX DIAM INT 8MM AVEC RACCORD ADAPTATEUR 15MM MALE NON ARMEE NON PREFORMEE BOITE DE 1 </t>
  </si>
  <si>
    <t xml:space="preserve">MANDRIN A USAGE UNIQUE POUR INTUBATION DIFFICILE TYPE BOUGIE D'ESCHMANN BT1 </t>
  </si>
  <si>
    <t>LACETTE POUR FIXATION DE SONDE D'INTUBATION ORALE/NASALE TYPE FIXSOND LABORATOIRE CAIR REFERENCE UR 1430 BOITE DE 1</t>
  </si>
  <si>
    <t xml:space="preserve">PINCE DE MAGILL ENFANT </t>
  </si>
  <si>
    <t>PINCE DE MAGILL POUR SONDE A INTUBATION</t>
  </si>
  <si>
    <t>LUNETTES DE PROTECTION A VERRES NEUTRES</t>
  </si>
  <si>
    <t>MASQUE FASTRACH taille 4</t>
  </si>
  <si>
    <t>SONDE INTUBATION 7 POUR MASQUE FASTRACH B/1</t>
  </si>
  <si>
    <t>MASQUE D'ANESTHESIE SILICONE TRANSPARENT AVEC SERRE TETE MODELE ADULTE TAILLE MOYENNE (TAILLE 5) REUTILISABLE L'UNITE</t>
  </si>
  <si>
    <t>INSUFFLATEUR MONOPATIENT AMBU GAMME SPUR II PEDIATRIQUE COMPLET A USAGE UNIQUE AVEC MASQUES FACIAUX TAILLES ENFANT ET BEBE</t>
  </si>
  <si>
    <t xml:space="preserve">INSUFFLATEUR MANUEL DE PREMIER SECOURS SILICONE PLUS ADULTE REUTILISABLE AVEC MASQUE SILICONE TRANSPARENT ADULTE A BOURRELET GONFLABLE BLEU TAILLE 5, VALVE UNIDIRECTIONNELLE 1 CLAPET, BALLON SILICONE ET RESERVOIR D'OXYGENE 1.5L A L'UNITE                  </t>
  </si>
  <si>
    <t>VENTILATEUR MEDUMAT STD A : VALISE DE TRANSPORT ARMEE</t>
  </si>
  <si>
    <t>VENTILATEUR MEDUMAT STD A : CIRCUIT PATIENT COMPLET STERILISABLE (VALVE PATIENT &amp; TUYAU PATIENT)</t>
  </si>
  <si>
    <t>VENTILATEUR MEDUMAT STD A : VALVE PATIENT STERILISABLE</t>
  </si>
  <si>
    <t>VENTILATEUR MEDUMAT STD A : VALVE PEEP AVEC RACCORD</t>
  </si>
  <si>
    <t>VENTILATEUR MEDUMAT STD A : BALLON DE CONTROLE 1L</t>
  </si>
  <si>
    <t xml:space="preserve">MEDUMAT : VENTILATEUR MEDUMAT STANDART A AUTOMATIQUE PORTATIF D'URGENCE  ET ACCESSOIRES </t>
  </si>
  <si>
    <t>DISTRIBUTION D'OXYGENE : FLEXIBLE OXYGENE BASSE PRESSION DIAMETRE 6 X 11 LONGUEUR 1,5 METRE RACCORDS COUDE/DROIT 3 CRANS</t>
  </si>
  <si>
    <t>VENTILATEUR URGENCE : CIRCUIT PATIENT A USAGE UNIQUE POUR VENTILATEUR D'URGENCE MEDUMAT STANDARD A BOITE DE 10</t>
  </si>
  <si>
    <t>SERINGUE A INSULINE MPL DE 1 ML GRADUEE 100 UI/ML AVEC AIGUILLE BOITE DE 1</t>
  </si>
  <si>
    <t xml:space="preserve">SERINGUE 3 PIECES A GAVAGE EN MATIERE PLASTIQUE AVEC ECHELLE DE 50 ML BOITE DE 1                                                                                                                                                                               </t>
  </si>
  <si>
    <t xml:space="preserve">SERINGUE 3 PIECES A EMBOUT EXCENTRE LUER EN MATIERE PLASTIQUE STERILE DE 10 ML BOITE DE 1 </t>
  </si>
  <si>
    <t xml:space="preserve">SERINGUE 3 PIECES A EMBOUT EXCENTRE LUER EN MATIERE PLASTIQUE STERILE DE 20 ML BOITE DE 1 </t>
  </si>
  <si>
    <t xml:space="preserve">SERINGUE 3 PIECES A EMBOUT CENTRE LUER EN MATIERE PLASTIQUE STERILE DE 5ML BOITE DE 1  </t>
  </si>
  <si>
    <t>AIGUILLE POUR INJECTION SC 3CMX0,7MM BOITE DE 1</t>
  </si>
  <si>
    <t>AIGUILLE POUR INJECTION IV 4CMX1,1MM BOITE DE 1</t>
  </si>
  <si>
    <t>AIGUILLE POUR INJECTION IM 5CMX0,8MM BOITE DE 1</t>
  </si>
  <si>
    <t>GARDENAL 200MG/4ML PDRE+SOLV SOL INJ|1</t>
  </si>
  <si>
    <t>ADRENALINE SOLUTION INJECTABLE 5MG/5ML AMPOULE L'UNITE</t>
  </si>
  <si>
    <t xml:space="preserve">ATROPINE SULFATE SOLUTE INJECTABLE A 1 MG AMPOULE DE 1 ML BOITE DE 1                                                                                                                                                                                           </t>
  </si>
  <si>
    <t>MAGNESIUM SULFATE 1,5G AMPOULE EN MATIERE PLASTIQUE DE 10ML BOITE DE 1</t>
  </si>
  <si>
    <t xml:space="preserve">CALCIUM GLUCONATE SOLUTION INJECTABLE 1G/10ML AMPOULE BOITE DE 1                                                                                                                                                                           </t>
  </si>
  <si>
    <t>MORPHINE CHLORHYDRATE SOLUTION INJECTABLE 10MG/1ML SANS CONSERVATEUR AMPOULE BOUTEILLE BOITE DE 1</t>
  </si>
  <si>
    <t>THIOPENTAL POUDRE POUR SOLUTION INJECTABLE FLACON 500MG/20ML SPECIALITE THIOPENTAL ROTEXMEDICA L'UNITE</t>
  </si>
  <si>
    <t>GLUCOSE HYPER 30% SOLUTION POUR PERFUSION AMPOULE PLASTIQUE DE 10ML BOITE DE 1</t>
  </si>
  <si>
    <t>SODIUM BICARBONATE SOLUTION INJECTABLE HYPERTONIQUE A 8,4 % FLACON DE 250 ML</t>
  </si>
  <si>
    <t>GLUCOSE SOLUTION INJECTABLE ISOTONIQUE A 5 % POCHE NON PVC DE 500 ML L'UNITE</t>
  </si>
  <si>
    <t xml:space="preserve">SODIUM CHLORUREFRESENIUS  SOLUTION INJECTABLE 0.9% POCHE MATIERE PLASTIQUE DE 500 ML SANS PVC                                                                                                                                                                            </t>
  </si>
  <si>
    <t>SODIUM CHLORURE SOLUTION INJECTABLE ISOTONIQUE A 0,9% POCHE MATIERE PLASTIQUE DE 100 ML SANS PVC</t>
  </si>
  <si>
    <t>SUCCEDANES DU PLASMA GELATINES FLUIDES MODIFIEES SOLUTION INJECTABLE GENRE PLASMION OU GELOFUSINE POCHE MATIERE PLASTIQUE DE 500 ML</t>
  </si>
  <si>
    <t>ASPEGIC 500 MG POUDRE POUR USAGE PARENTERAL BOITE DE 1</t>
  </si>
  <si>
    <t>KETOPROFENE 100 MG POUDRE POUR USAGE PARENTERAL POUR PERFUSION SANS SOLVANT GENRE PROFENID BOITE DE 1</t>
  </si>
  <si>
    <t xml:space="preserve">PARACETAMOL SOLUTION POUR PERFUSION EN POCHE NPVC MONO ACCES DE 1000MG/100ML SPECIALITE PARACETAMOL MACOPHARMA BOITE DE 1 </t>
  </si>
  <si>
    <t>HYDROXYZINE SOLUTION INJECTABLE IM 100MG/2ML GENRE ATARAX AMPOULE BOITE DE 1</t>
  </si>
  <si>
    <t xml:space="preserve">DEXAMETHASONE SOLUTION INJECTABLE A 4MG/ML AMPOULE DE 1ML BOITE DE 1                                                                                                                                                                 </t>
  </si>
  <si>
    <t>MIDAZOLAM SOLUTION INJECTABLE A 5 MG AMPOULE DE 5 ML BOITE DE 1</t>
  </si>
  <si>
    <t>MIDAZOLAM SOLUTION INJECTABLE A 50 MG/10ML AMPOULE L'UNITE</t>
  </si>
  <si>
    <t>ETOMIDATE SOLUTION INJECTABLE 20MG/10ML GENRE HYPNOMIDATE AMPOULE BOITE DE 1</t>
  </si>
  <si>
    <t>SUFENTA 50 µg/10 ml Injectable IV</t>
  </si>
  <si>
    <t>VALIUM SOLUTION INJECTABLE A 10 MG AMPOULE DE 2 ML BOITE DE 1</t>
  </si>
  <si>
    <t>LOXAPAC SOLUTION INJECTABLE IM A 50MG AMPOULE DE 2ML BOITE DE 1</t>
  </si>
  <si>
    <t>LASILIX SOLUTION INJECTABLE A 20MG/2ML AMPOULE BOITE DE 1</t>
  </si>
  <si>
    <t>CLOPIDOGREL COMPRIME PELLICULE DE 300MG SPECIALITE PLAVIX FOURNI PAR L'EPRUS L'UNITE</t>
  </si>
  <si>
    <t>HEPARINE A BAS POIDS MOLECULAIRE A 10000 UI GENRE LOVENOX 10000 UI ANTI-XA/1ML SERINGUE PRE-REMPLIE SECURISEE DE 1 ML L'UNITE</t>
  </si>
  <si>
    <t xml:space="preserve">ISOPRENALINE SOLUTION INJECTABLE 0.2MG/1ML GENRE ISUPREL AMPOULE BOITE DE 5 </t>
  </si>
  <si>
    <t>PROPOFOL 200MG/20ML SOLUTION INJECTABLE EN AMPOULE L'UNITE</t>
  </si>
  <si>
    <t>ISOSORBIDE DINITRATE SOLUTION INJECTABLE IV, INTRACORONAIRE AMPOULE DE 10MG/10ML SPECIALITE RISORDAN L'UNITE</t>
  </si>
  <si>
    <t xml:space="preserve">LIDOCAINE SOLUTE INJECTABLE A 2 % SANS CONSERVATEUR FLACON DE 20 ML BOITE DE 1                                                                                                                                                                                 </t>
  </si>
  <si>
    <t>XYLOCAINE 5 % SOLUTION NON INJECTABLE POUR ANESTHESIE DE CONTACT AVEC NEBULISATEUR A CANULE LE FLACON DE 20 G + 1 SACHET DE 8 CANULES LONGUES</t>
  </si>
  <si>
    <t xml:space="preserve">MANNITOL A 20 % SOLUTION INJECTABLE POUR PERFUSION IV POCHE PLASTIQUE SOUPLE DE 500 ML                                                                                                                                                                         </t>
  </si>
  <si>
    <t>NALOXONE CHLORHYDRATE SOLUTION INJECTABLE IV 0.4MG/1ML SPECIALITE MYLAN BOITE DE 1</t>
  </si>
  <si>
    <t>NORADRENALINE 8MG SOLUTION POUR PERFUSION AMPOULE DE 4 ML BOITE DE 1</t>
  </si>
  <si>
    <t>DOBUTAMINE SOLUTION INJECTABLE POUR PERFUSION 250MG/20ML FLACON L'UNITE</t>
  </si>
  <si>
    <t>PRIMPERAN SOLUTION INJECTABLE A 10 MG AMPOULE DE 2 ML BOITE DE 1</t>
  </si>
  <si>
    <t>ATENOLOL SOLUTION INJECTABLE IV AMPOULE DE 5MG/10ML SPECIALITE TENORMINE L'UNITE</t>
  </si>
  <si>
    <t>NORCURON LYOPHILISAT POUR USAGE PARENTERAL DE VECURONIUM A 4 MG AVEC SOLVANT BOITE DE 1</t>
  </si>
  <si>
    <t>URAPIDIL SOLUTION INJECTABLE IV AMPOULE 50MG/10ML SPECIALITE EUPRESSYL BOITE DE 1</t>
  </si>
  <si>
    <t>ADENOSINE SOLUTION INJECTABLE FLACON 6MG/2ML SPECIALITE KRENOSIN BOITE DE 6</t>
  </si>
  <si>
    <t>BRONCHODILATATEUR ANTICHOLINERGIQUE POUR INHALATION PAR NEBULISEUR UNIDOSE 0.5MG/2ML GENRE IPRATROPIUM BOITE DE 1 UNIDOSE</t>
  </si>
  <si>
    <t>TERBUTALINE SOLUTION INJECTABLE 0.5MG/1ML GENRE BRICANYL AMPOULE BOITE DE 1</t>
  </si>
  <si>
    <t>SALBUTAMOL POUR INHALATION EN AEROSOL 100UG GENRE VENTOLINE FLACON PRESSURISE 200 DOSES</t>
  </si>
  <si>
    <t>TERBUTALINE SULFATE SOLUTION POUR INHALATION PAR NEBULISATEUR UNIDOSE DE 5MG/2ML SPECIALITE TERBUTALINE ARROW L'UNITE</t>
  </si>
  <si>
    <t>CELOCURINE 100MG/2ML SOLUTION INJECTABLE AMPOULE DE 2 ML BOITE DE 1</t>
  </si>
  <si>
    <t>LOXEN 10 MG SOLUTION INJECTABLE AMPOULE DE 10 ML BOITE DE 1</t>
  </si>
  <si>
    <t>AMIODARONE SOLUTION INJECTABLE 150MG/3ML GENRE CORDARONE AMPOULE L'UNITE</t>
  </si>
  <si>
    <t>DERIVE NITRE EN FLACON DOSEUR POUR ADMINISTRATION SUBLINGUALE GENRE ISOCARD FLACON 20ML</t>
  </si>
  <si>
    <t>SYNTOCINON 5 UI /ML SOLUTION INJECTABLE AMPOULE DE 1 ML BOITE DE 1</t>
  </si>
  <si>
    <t>INSULINE ULTRARAPIDE SOLUTION INJECTABLE 1000 UI/10ML FLACON SPECIALITE HUMALOG L'UNITE</t>
  </si>
  <si>
    <t>ASSOCIATION AMOXICILLINE / ACIDE CLAVULANIQUE POUDRE POUR SOLUTION INJECTABLE A 2G/200MG FLACON BOITE DE 1</t>
  </si>
  <si>
    <t xml:space="preserve">CEFTRIAXONE 2G PRESENTATION INJECTABLE BOITE DE UN FLACON     </t>
  </si>
  <si>
    <t>CLINDAMYCINE 600 MG SOLUTION INJECTABLE AMPOULE DE 4 ML GENRE DALACINE BOITE DE 1</t>
  </si>
  <si>
    <t>NALBUPHINE 20 MG 2 ML MYLAN SOL INJ AMP 1 AMPOULE EN VERRE DE 2 ML</t>
  </si>
  <si>
    <t>KETAMINE RENAUDIN 250MG/5ML SOL INJ_1</t>
  </si>
  <si>
    <t>FLUMAZENIL SOLUTION INJECTABLE 0.5MG/5ML GENRE ANEXATE AMPOULE BOITE DE 1</t>
  </si>
  <si>
    <t>MASQUE AEROSOL TRANSPARENT AVEC TUBULURE ET RESERVOIR DE NEBULISATION PARTICULES DISPERSEES ENTRE 0,5 ET 1,5 MICRONS (DEPOT ALVEOLAIRE)A L'UNITE</t>
  </si>
  <si>
    <t>MASQUE HAUTE CONCENTRATION POUR ENFANT (MASQUE + TUYAU DE 2.10M) BOITE DE 1</t>
  </si>
  <si>
    <t>CANULE OROPHARYNGEE STERILE POUR ADULTE TYPE GUEDEL TAILLE 2 BOITE DE 1</t>
  </si>
  <si>
    <t xml:space="preserve">CANULE OROPHARYNGEE STERILE POUR ADULTE TYPE GUEDEL TAILLE 3 BOITE DE 1                                                                                                                                                                                        </t>
  </si>
  <si>
    <t>CANULE OROPHARYNGEE STERILE POUR ADULTE TYPE GUEDEL TAILLE 4 BOITE DE 1</t>
  </si>
  <si>
    <t>CANULE DE GUEDEL USAGE UNIQUE EVA TAILLE 0 BOITE DE 1</t>
  </si>
  <si>
    <t>CANULE DE GUEDEL USAGE UNIQUE E.V.A. T 00 - 5CM BOITE DE 1</t>
  </si>
  <si>
    <t xml:space="preserve">CANULE DE GUEDEL USAGE UNIQUE E.V.A. T 1 - 7CM BOITE DE 1                                                                                                                                                                                                      </t>
  </si>
  <si>
    <t xml:space="preserve">MASQUE A OXYGENE HAUTE CONCENTRATION A USAGE UNIQUE ADULTE L'UNITE </t>
  </si>
  <si>
    <t>BISTOURI A USAGE UNIQUE LAME FINE ET POINTUE NUMERO 11 A L'UNITE</t>
  </si>
  <si>
    <t xml:space="preserve">RASOIR CHIRURGICAL A USAGE UNIQUE NON STERILE EQUIPE D'UNE SEULE LAME A L'UNITE </t>
  </si>
  <si>
    <t>CLAMP OMBILICAL DE BARR A USAGE UNIQUE STERILE L'UNITE</t>
  </si>
  <si>
    <t xml:space="preserve">RUBAN ADHESIF A L'OXYDE DE ZINC NON PERFORE DE 5 M X 2 CM GENRE ALBUPLAST OU LEUKOPLAST S LE ROULEAU                                                                                                                                                           </t>
  </si>
  <si>
    <t xml:space="preserve">RUBAN ADHESIF A L'OXYDE DE ZINC NON PERFORE DE 5 M X 5 CM GENRE ALBUPLAST OU LEUKOPLAST S LE ROULEAU                                                                                                                                                           </t>
  </si>
  <si>
    <t>CHAMP OPERATOIRE STERILE DE 70X40CM ENVIRON BOITE DE 1</t>
  </si>
  <si>
    <t>COMPRESSES DE GAZE HYDROPHILE DE COTON DE 10 X 10 CM PLIEES 16 EPAISSEURS STERILES PAQUET DE 5</t>
  </si>
  <si>
    <t>COMPRESSES DE GAZE HYDROPHILE DE COTON DE 7,5 X 7,5 CM PLIEES 12 EPAISSEURS STERILES PAQUET DE 5</t>
  </si>
  <si>
    <t>MASQUE NEZ BOUCHE POUR CHIRURGIEN EN NON TISSE A USAGE UNIQUE L'UNITE</t>
  </si>
  <si>
    <t>PANSEMENT ABSORBANT NON ADHERENT - NON STERILE - DE DIMENSIONS 15 X 20 CM ENVIRON A L'UNITE</t>
  </si>
  <si>
    <t>PANSEMENT ADHESIF TRANSPARENT STERILE AVEC SYSTEME D'APPLICATION 10 X 12 CM ENVIRON BOITE DE 1</t>
  </si>
  <si>
    <t xml:space="preserve">SET DE SUTURE COMPRENANT 1 CHAMP PATIENT 50x60CM TROUE ADHESIF + 1 CHAMP TABLE 40x50CM + 5 A 10 COMPRESSES 7,5x7,5CM NON TISSE + 1 PINCE PLATE METAL + 1 PORTE AIGUILLE + 1 PAIRE CISEAUX DROITS FINS L'UNITE                                                  </t>
  </si>
  <si>
    <t xml:space="preserve">GANT CHIRURGICAL POUDRE EN LATEX STERILE POINTURE 6,5 LA PAIRE                                                                                                                                                                                                 </t>
  </si>
  <si>
    <t xml:space="preserve">GANT CHIRURGICAL POUDRE EN LATEX STERILE POINTURE 7,5 BOITE D'UNE PAIRE                                                                                                                                                                                        </t>
  </si>
  <si>
    <t>GANT CHIRURGICAL POUDRE EN LATEX STERILE POINTURE 8 BOITE D'UNE PAIRE</t>
  </si>
  <si>
    <t>GANT DE SOINS SANS POUDRE EN VINYLE NON STERILE TAILLE 6-7 L'UNITE</t>
  </si>
  <si>
    <t xml:space="preserve">POVIDONE IODEE DERMIQUE GENRE BETADINE FLACON DE 125ML                                                                                                                                                                                                         </t>
  </si>
  <si>
    <t xml:space="preserve">SOLUTION HYDRO-ALCOOLIQUE POUR ANTISEPSIE DES MAINS FLACON DE 75 ML ENVIRON                                                                                                                                                                                    </t>
  </si>
  <si>
    <t>BETADINE ALCOOLIQUE 10 ML</t>
  </si>
  <si>
    <t xml:space="preserve">BANDE ELASTIQUE ADHESIVE HYPOALLERGIQUE PERMEABLE A L'AIR LARGEUR 5 CM ENVIRON                                                                                                                                                                                 </t>
  </si>
  <si>
    <t xml:space="preserve">BANDE ELASTIQUE ADHESIVE HYPOALLERGIQUE PERMEABLE A L'AIR LARGEUR 10 CM ENVIRON                                                                                                                                                                                </t>
  </si>
  <si>
    <t>CHLORHEXIDINE AQUEUSE INCOLORE 0.2% SOLUTION POUR APPLICATION CUTANEE SPECIALITE CHLORHEXIDINE GILBERT RECIPIENT UNIDOSE DE 20ML L'UNITE</t>
  </si>
  <si>
    <t>FIL VERT DE 75CM DECIMALE 3 AVEC AIGUILLE DROITE POINTE TRIANGULAIRE DE LONGUEUR 48MM FILS TRESSES SYNTHETIQUES NON RESORBABLES EN POLYESTER GENR</t>
  </si>
  <si>
    <t>CASAQUE STANDARD STERILE NON REUTILISABLE POUR CHIRURGIEN LONGUEUR 132 CM ENVIRON LARGEUR DE LA BASE 154 CM ENVIRON L'UNITE</t>
  </si>
  <si>
    <t>CATHETER VEINEUX PERIPHERIQUE DE SECURITE A AILETTES GAUGE 20 AIGUILLE DIAMETRE EXTERNE 1.1 MM LONGUEUR 32MM ENVIRON GENRE INTROCAN SAFETY-W BOITE DE 1</t>
  </si>
  <si>
    <t>CATHETER VEINEUX PERIPHERIQUE DE SECURITE A AILETTES GAUGE 22 AIGUILLE DIAMETRE EXTERNE 0,9 MM LONGUEUR 25MM ENVIRON GENRE INTROCAN SAFETY-W BOITE DE 1</t>
  </si>
  <si>
    <t xml:space="preserve">CATHETER VEINEUX PERIPHERIQUE DE SECURITE A AILETTES GAUGE 14 AIGUILLE DIAMETRE EXTERNE 2.2MM LONGUEUR 50MM ENVIRON SANS SITE D'INJECTION L'UNITE </t>
  </si>
  <si>
    <t xml:space="preserve">CATHETER VOIE VEINEUSE CENTRALE MONOLUMIERE SELON METHODE SELDINGER,G16 L20CM, AIGUILLE G18 L63,5MM BOITE DE 1                                                                                                                                                 </t>
  </si>
  <si>
    <t xml:space="preserve">PROLONGATEUR DE CATHETER DE DIAM INT 2,5MM LONG 80CM AVEC ROBINET 3 VOIES LUER-LOCK ET BOUCHON POUR INJECTION A L'AIGUILLE BOITE DE 1 </t>
  </si>
  <si>
    <t>PROLONGATEUR 0.3 METRES AVEC ROBINET 3 VOIES DIAMETRE INTERIEUR 2,5 MM DIAMETRE EXTERIEUR 4 MM ENVIRON BOITE DE 1</t>
  </si>
  <si>
    <t>PERFUSEUR STERILE AVEC SITE D'INJECTION ET ROBINET 3 VOIES BOITE DE 1</t>
  </si>
  <si>
    <t>PROLONGATEUR STERILE MALE-FEMELLE DE LONGUEUR 2 METRES ENVIRON POUR UTILISATION SUR POUSSE-SERINGUE BOITE DE 1/0.21 HT/ 0.25 TTC</t>
  </si>
  <si>
    <t>CATHETER VEINEUX PERIPHERIQUE DE SECURITE A AILETTES GAUGE 24 AIGUILLE DIAMETRE EXTERNE 0,7MM LONGUEUR 19MM SANS SITE D'INJECTION ENVIRON L'UNITE</t>
  </si>
  <si>
    <t xml:space="preserve">CATHETER VEINEUX PERIPHERIQUE DE SECURITE A AILETTES GAUGE 18 AIGUILLE DIAMETRE EXTERNE 1.3MM LONGUEUR 32MM ENVIRON SANS SITE D'INJECTION L'UNITE </t>
  </si>
  <si>
    <t>CAT VEIN D1.7MM G16 L50MM SS SITE INJ_1</t>
  </si>
  <si>
    <t>TRANSFUSEUR ACCELERE BLOOD PUMP STERILE CONDITIONNEMENT UNITAIRE</t>
  </si>
  <si>
    <t xml:space="preserve">ATTELLE D'IMMOBILISATION PERFUSION NOUVEAU NE TAILLE 14 CM / 3 CM TYCO HEALTHCARE FRANCE REFERENCE N13890 L'UNITE </t>
  </si>
  <si>
    <t>GARROT HEMOSTATIQUE EN CAOUTCHOUC PLAT, DE DIMENSIONS 75 CM X 18 MM ENVIRON L'UNITE</t>
  </si>
  <si>
    <t xml:space="preserve">SET DE SONDAGE URINAIRE MEDISET COMPLET AVEC GANT HARTMAN (SET DE TOILETTE ANTISEPTIQUE + SET DE POSE DE SONDE) A L'UNITE </t>
  </si>
  <si>
    <t>SONDE VESICALE DE FOLEY CH06 L'UNITE</t>
  </si>
  <si>
    <t>SONDE VESICALE DE FOLEY STERILE DROITE EN LATEX ENDUIT SILICONE AVEC BALLONNET DE 3 A 5 ML CHARRIERE 10 BOITE DE 1</t>
  </si>
  <si>
    <t>SONDE VESICALE DE FOLEY STERILE DROITE EN LATEX ENDUIT SILICONE AVEC BALLONNET DE 5 A 15 ML CHARRIERE 14 L'UNITE</t>
  </si>
  <si>
    <t>SONDE VESICALE DE FOLEY STERILE DROITE EN LATEX ENDUIT SILICONE AVEC BALLONNET DE 5 A 15 ML CHARRIERE 16 L'UNITE</t>
  </si>
  <si>
    <t>POCHE RECUEIL URINE</t>
  </si>
  <si>
    <t xml:space="preserve">LECTEUR GLYCEMIE </t>
  </si>
  <si>
    <t>HEMOCUE : KIT DE NETTOYAGE CLEANER POUR ANALYSEUR B-HEMOGLOBIN HEMOCUE ET PHOTOMETRE Hb201+ BOITE DE 1</t>
  </si>
  <si>
    <t>HEMOCUE : MICROCUVETTE DE PRELEVEMENT POUR ANALYSEUR PHOTOMETRE HB201+ EN FLACON BOITE DE 50</t>
  </si>
  <si>
    <t>DISPOSITIF DE PERFUSION INTRA-OSSEUSE BIG _INDIVIDUEL_ PAR IMPACTION</t>
  </si>
  <si>
    <t xml:space="preserve">CISEAUX LISTER 18 CM LA PAIRE </t>
  </si>
  <si>
    <t>CISEAUX UNIVERSEL DE JESCO A PANSEMENTS ET VETEMENTS</t>
  </si>
  <si>
    <t>CHARGEUR DE BATTERIE MOBILE SPECIFIQUE DEFIBRILLATEUR-MONITEUR LIFEPAK 15</t>
  </si>
  <si>
    <t>DEFIBRILLATEUR LIFEPAK 15 : ACCUMULATEUR LI-ION 11,1 VOLTS 5,7 AMPERES HEURE 63 WATTS HEURE</t>
  </si>
  <si>
    <t>DEBITMETRE DE POINTE PEAK FLOW METER EMBOUT RECTANGULAIRE POUR ASTHMATIQUE MODELE MIXTE ADULTE ET ENFANT</t>
  </si>
  <si>
    <t>MARTEAU A REFLEXES MODELE BABINSKI</t>
  </si>
  <si>
    <t>SPHYGMOTENSIOMETRE TYPE VAQUEZ-LAUBRY AVEC STETHOSCOPE PAVILLON SIMPLE ET MALETTE L'UNITE</t>
  </si>
  <si>
    <t xml:space="preserve">GARROT TOURNIQUET SOF TACTICAL - GARROT VELCRO BOITE DE 1 </t>
  </si>
  <si>
    <t>STETHOSCOPE PEDIATRIQUE MODELE CLASSIC II</t>
  </si>
  <si>
    <t>ABAISSE-LANGUE EN BOIS A USAGE UNIQUE L'UNITE</t>
  </si>
  <si>
    <t>SPHYGMOTENSIOMETRE MANOPOIRE EN TROUSSE AVEC 3 BRASSARDS (ENFANT, PETIT ENFANT, NOURRISSON) TYPE SPENGLER REF 520633</t>
  </si>
  <si>
    <t xml:space="preserve">DEFIBRILLATEUR-MONITEUR LIFEPACK 15 AVEC STIMULATION EXTERNE TRANSTHORACIQUE AVEC ACCESSOIRES </t>
  </si>
  <si>
    <t>POUSSE SERINGUE A PILE</t>
  </si>
  <si>
    <t>BOUTEILLE O2 3L 300 BARS</t>
  </si>
  <si>
    <t xml:space="preserve">HEMOCUE : PHOTOMETRE HB201+ HEMOCUE NOUVELLE GENERATION POUR MESURE DU TAUX HEMOGLOBINE AVEC ACCESSOIRES (ADAPTATEUR SECTEUR + NOTICE +.) ET MALLETTE DE TRANSPORT L'UNITE </t>
  </si>
  <si>
    <t>ACCU-CHECK : BANDELETTES REACTIVES POUR LECTEUR DE GLYCEMIE ACCU-CHECK PERFORMA EN MMOL/L LA BOITE DE 50</t>
  </si>
  <si>
    <t>ELECTRODE SYSTOLIQUE QUICK COMBO REDI-PAK ADULTE POUR DEFIBRILLATEUR MONITEUR LIFEPAK LP12 LP15 ET LP20 LA PAIRE</t>
  </si>
  <si>
    <t>SONDE DE BLAKEMORE POUR COMPRESSION DES VARICES OESOPHAGIENNES LONGUEUR 120CM 3 VOIES CAOUTCHOUC NERVA CH 15 BOITE DE 1</t>
  </si>
  <si>
    <t>CHARGE OXYGENE PR BLE 3L_1</t>
  </si>
  <si>
    <t>COLLECTEUR A DECHETS MINI CONTENEUR PETITE CAPACITE POUR AIGUILLES L'UNITE</t>
  </si>
  <si>
    <t xml:space="preserve">THERMOMETRE  AXILLAIRE                                                                                                                                                          </t>
  </si>
  <si>
    <t>COUVERTURE DE SURVIE NON STERILE POLYESTER ALUMINIUM</t>
  </si>
  <si>
    <t>ELECTRODE PGEL PED DIAM 30MM ENV_50</t>
  </si>
  <si>
    <t xml:space="preserve">PILE ELECTRIQUE CYLINDRIQUE ALCALINE DE 1,5 VOLTS TYPE
LR14 
</t>
  </si>
  <si>
    <t>SAC POUR DECHETS SOUILLES 50 LITRES EPAISSEUR 24 MICRONS L'UNITE</t>
  </si>
  <si>
    <t>GEL DE DEFIBRILLATION SIGNAGEL 250G POUR DEFIBRILLATEUR-MONITEUR LIFEPAK 15</t>
  </si>
  <si>
    <t xml:space="preserve">GEL LUBRIFIANT NON GRAS A USAGE MEDICAL DOSE DE 5 G ENVIRON GENRE GELCAT A L'UNITE                                                                                                                                                                             </t>
  </si>
  <si>
    <t>PARACETAMOL 100 MG</t>
  </si>
  <si>
    <t>PARACETAMOL 150 MG</t>
  </si>
  <si>
    <t>PARACETAMOL 300 MG</t>
  </si>
  <si>
    <t>ADVIL 20MG/1ML</t>
  </si>
  <si>
    <t>DOLIPRANE 2,4% PEDIATRIQUE</t>
  </si>
  <si>
    <t>LORATADINE 1 MG/ML</t>
  </si>
  <si>
    <t>CELESTENE GOUTTES 0,05%</t>
  </si>
  <si>
    <t>TIORFAN 30MG</t>
  </si>
  <si>
    <t>TIORFAN 10 MG</t>
  </si>
  <si>
    <t>MOTILIUM 1MG/ML</t>
  </si>
  <si>
    <t>PHYSIODOSE SÉRUM PHYSIO</t>
  </si>
  <si>
    <t>ADIARIL (7GR)</t>
  </si>
  <si>
    <t>BABY HALER</t>
  </si>
  <si>
    <t>VENTOLINE 2,5MG/2,5ML</t>
  </si>
  <si>
    <t>AUGMENTIN 100MG/12,5MG</t>
  </si>
  <si>
    <t>CLAMOXYL 125MG/5ML</t>
  </si>
  <si>
    <t>OROKEN 100 MG/5ML</t>
  </si>
  <si>
    <t>MALARONE 62,5/25 MG</t>
  </si>
  <si>
    <t>ZITHROMAX 40MG/ML</t>
  </si>
  <si>
    <t>DEPAKINE 500 MG</t>
  </si>
  <si>
    <t>LEVODOPA +  CARBIDOPA 25MG/100MG</t>
  </si>
  <si>
    <t>RISPÉRIDONE 1 MG</t>
  </si>
  <si>
    <t>FLUOXÉTINE 20 MG</t>
  </si>
  <si>
    <t>LITHIUM - TERALITHE 250 MG</t>
  </si>
  <si>
    <t>CLOMIPRAMINE 75 MG</t>
  </si>
  <si>
    <t>LAMICTAL 50 MG</t>
  </si>
  <si>
    <t>MODOPAR 125 MG</t>
  </si>
  <si>
    <t>TEGRETOL 200 MG</t>
  </si>
  <si>
    <t>KEPPRA 500 MG</t>
  </si>
  <si>
    <t>ALPRAZOLAM 0,25MG</t>
  </si>
  <si>
    <t>LEXOMIL 6 MG</t>
  </si>
  <si>
    <t>LYSANXIA 10MG</t>
  </si>
  <si>
    <t>VALIUM 5MG</t>
  </si>
  <si>
    <t>ZOLPIDEM 10MG</t>
  </si>
  <si>
    <t>TERCIAN 25 MG</t>
  </si>
  <si>
    <t>LOXAPAC SOL BUVABLE 30 ML. 25MG/ML</t>
  </si>
  <si>
    <t>HALDOL 2MG/ML</t>
  </si>
  <si>
    <t>BÉTADINE DERMIQUE 10 % 125 ML</t>
  </si>
  <si>
    <t>BÉTADINE SCRUB 4% DOSETTE. 10 UNIDOSES</t>
  </si>
  <si>
    <t>CHLORHEXIDINE UNIDOSE 5 ML. 12 UNIDOSES</t>
  </si>
  <si>
    <t xml:space="preserve">SOLUTION HYDRO ALCOOLIQUE 200ML </t>
  </si>
  <si>
    <t>AQUATABS 60 CP</t>
  </si>
  <si>
    <t>AUGMENTIN 500MG/62,5MG</t>
  </si>
  <si>
    <t>AMOXICILLINE 500MG</t>
  </si>
  <si>
    <t>BIRODOGYL 1,5MUI/250MG</t>
  </si>
  <si>
    <t>BACTRIM FORTE 800MG/160MG</t>
  </si>
  <si>
    <t>CIFLOX 500MG</t>
  </si>
  <si>
    <t>DOXYCLYCLINE 100 MG</t>
  </si>
  <si>
    <t>FLAGYL 500 MG</t>
  </si>
  <si>
    <t>MONOFLOCET 200MG</t>
  </si>
  <si>
    <t>QUINIMAX 500 MG</t>
  </si>
  <si>
    <t>ROCEPHINE 1G IM</t>
  </si>
  <si>
    <t>SPIRAMYCINE 3 MIU</t>
  </si>
  <si>
    <t>FLUBENDAZOLE 100 MG 6 CP</t>
  </si>
  <si>
    <t>PYOSTACINE 500 MG</t>
  </si>
  <si>
    <t>ROXITHROMYCINE 150MG</t>
  </si>
  <si>
    <t>ZITHROMAX 250MG</t>
  </si>
  <si>
    <t>GYNOPEVARYL 150 MG</t>
  </si>
  <si>
    <t>ZOVIRAX 800MG</t>
  </si>
  <si>
    <t>FLUCONAZOLE 150 MG</t>
  </si>
  <si>
    <t xml:space="preserve">ARTEMETHER / LUMEFANTRINE 20MG/120 MG </t>
  </si>
  <si>
    <t>MALARONE 250MG/100MG</t>
  </si>
  <si>
    <t>MACROGOL 10G</t>
  </si>
  <si>
    <t>OMEPRAZOLE 20MG</t>
  </si>
  <si>
    <t>GAVISCON SUSP BUVABLE 24 SACHETS 10 ML</t>
  </si>
  <si>
    <t>TRANSIPEG 5,9 GR</t>
  </si>
  <si>
    <t>IMODIUM 2MG</t>
  </si>
  <si>
    <t>NAUTAMINE 90MG</t>
  </si>
  <si>
    <t>MOTILIUM 10MG</t>
  </si>
  <si>
    <t>PRIMPERAN 10MG</t>
  </si>
  <si>
    <t>SPASFON LYOC 80MG</t>
  </si>
  <si>
    <t>TIORFAN 100MG</t>
  </si>
  <si>
    <t>VOGALÈNE LYOC 7,5MG</t>
  </si>
  <si>
    <t>TITANOREINE 2% CREME 20GR</t>
  </si>
  <si>
    <t>PROCTOLOG 5,8%/0,5% TUBE 20 GR</t>
  </si>
  <si>
    <t>ACTIFED RHUME</t>
  </si>
  <si>
    <t>BI-PROFENID LP 100MG</t>
  </si>
  <si>
    <t>COLTRAMYL 4MG</t>
  </si>
  <si>
    <t>DAFLON 500MG</t>
  </si>
  <si>
    <t>PARACETAMOL 500 MG EFFERV.</t>
  </si>
  <si>
    <t>DAFALGAN 1G NON EFFERV.</t>
  </si>
  <si>
    <t>IXPRIM 37,5 MG/325 MG</t>
  </si>
  <si>
    <t>ADVIL 200 MG</t>
  </si>
  <si>
    <t>TOPALGIC LP 100MG</t>
  </si>
  <si>
    <t>DAFALGAN CODÉINÉ 500 MG/ 30 MG</t>
  </si>
  <si>
    <t>COLCHICINE 1 MG BOITE DE 20 CP</t>
  </si>
  <si>
    <t>NIFLUGEL 2,5%</t>
  </si>
  <si>
    <t>MICONAZOLE CUTANÉE 2% GEL</t>
  </si>
  <si>
    <t>BÉTAMÉTHASONE CUTANÉE 0,05%</t>
  </si>
  <si>
    <t xml:space="preserve">BENZOATE DE BENZYLE CUTANÉE </t>
  </si>
  <si>
    <t>VOLTARENE GEL 1%</t>
  </si>
  <si>
    <t>ACICLOVIR 5%</t>
  </si>
  <si>
    <t>AVIBON</t>
  </si>
  <si>
    <t>BIAFINE</t>
  </si>
  <si>
    <t>FLAMMAZINE 1%</t>
  </si>
  <si>
    <t>APAISYL GEL 30 GR</t>
  </si>
  <si>
    <t>HEMOCLAR 30GR</t>
  </si>
  <si>
    <t>BIOCIDAN 0025%</t>
  </si>
  <si>
    <t>TOBREX 0,3%</t>
  </si>
  <si>
    <t>MONOPROST 50 MICROGR/ML</t>
  </si>
  <si>
    <t>DIAMOX 250 MG</t>
  </si>
  <si>
    <t>STERDEX POMMADE OPHTLAMIQUE</t>
  </si>
  <si>
    <t xml:space="preserve">CHIBROCADRON COLLYRE </t>
  </si>
  <si>
    <t xml:space="preserve">ACICLOVIR COLLYRE </t>
  </si>
  <si>
    <t>RIFAMYCINE 1MUI%</t>
  </si>
  <si>
    <t xml:space="preserve">AIGUILLE  21G </t>
  </si>
  <si>
    <t>COTON-TIGES</t>
  </si>
  <si>
    <t>OXYBUPROCAÏNE 1,6MG/0,4ML</t>
  </si>
  <si>
    <t>PHYSIODOSE SÉRUM PHYSIO. LOT DE 40 UNIDOSES DE 5 ML</t>
  </si>
  <si>
    <t>PANSEMENTS OCULAIRE TYPE OPTISOFT CONFORT</t>
  </si>
  <si>
    <t>VITAMINE A TUBE 10 GR</t>
  </si>
  <si>
    <t>OFLOCET SOLUTION AURICULAIRE 1,5 MG/0,5ML</t>
  </si>
  <si>
    <t>OTIPAX 4%/1%</t>
  </si>
  <si>
    <t>PANSORAL TUBE 15GR</t>
  </si>
  <si>
    <t>COLLUHEXTRIL 40 ML</t>
  </si>
  <si>
    <t>MÈCHES MEROCEL ADULTE ET PÉDIATRIQUE</t>
  </si>
  <si>
    <t>TANGANIL 500 MG</t>
  </si>
  <si>
    <t>XYLOCAÏNE 5% NAPHAZOLINÉE</t>
  </si>
  <si>
    <t>LOXEN 20 MG</t>
  </si>
  <si>
    <t xml:space="preserve">LOXEN LP 50 MG </t>
  </si>
  <si>
    <t>PROPRANOLOL 40 MG</t>
  </si>
  <si>
    <t>ENOXAPARINE 4000UI/0,4ML</t>
  </si>
  <si>
    <t>HÉPARINE SODIQUE 25000UI/5ML</t>
  </si>
  <si>
    <t>SIMVASTATINE 40MG</t>
  </si>
  <si>
    <t>BISOPROLOL 5 MG</t>
  </si>
  <si>
    <t>AMLOR 5MG</t>
  </si>
  <si>
    <t>FUROSEMIDE 40MG</t>
  </si>
  <si>
    <t>CORDARONE 200 MG</t>
  </si>
  <si>
    <t>DIGOXINE 0,25 MG</t>
  </si>
  <si>
    <t>PLAVIX 75 MG</t>
  </si>
  <si>
    <t>FLECAINE 100 MG</t>
  </si>
  <si>
    <t>ACEBUTOLOL 400 MG</t>
  </si>
  <si>
    <t>PREVISCAN 20 MG</t>
  </si>
  <si>
    <t>TRIATEC 1,25 MG</t>
  </si>
  <si>
    <t>KARDEGIC 75 MG</t>
  </si>
  <si>
    <t>NATISPRAY 0,3 MG</t>
  </si>
  <si>
    <t>VENTOLINE 5MG/2,5ML</t>
  </si>
  <si>
    <t>CELESTAMINE</t>
  </si>
  <si>
    <t>BECLOMETHASONE  </t>
  </si>
  <si>
    <t>BROMURE D’IPRATROPIUM NASAL</t>
  </si>
  <si>
    <t>CETIRIZINE 10MG</t>
  </si>
  <si>
    <t>CELESTENE 2 MG</t>
  </si>
  <si>
    <t>DESLORATADINE 5MG</t>
  </si>
  <si>
    <t>PREDNISOLONE 20MG</t>
  </si>
  <si>
    <t>PULMICORT 400UG</t>
  </si>
  <si>
    <t>ATARAX 25MG</t>
  </si>
  <si>
    <t>XATRAL LP 10 MG</t>
  </si>
  <si>
    <t>DIAMICRON 60MG</t>
  </si>
  <si>
    <t>GLICLAZIDE 80 MG</t>
  </si>
  <si>
    <t>HYDROCORTISONE IV 100 MG</t>
  </si>
  <si>
    <t>LEVOTHYROX 25 MG</t>
  </si>
  <si>
    <t>ZYLORIC 100 MG</t>
  </si>
  <si>
    <t>METFORMINE 500 MG</t>
  </si>
  <si>
    <t xml:space="preserve">PRÉSERVATIFS </t>
  </si>
  <si>
    <t>LEVONORGESTREL 1500 MICROGR</t>
  </si>
  <si>
    <t>NIFEDIPINE 20 MG</t>
  </si>
  <si>
    <t>BANDES DE CRÊPE 10CM</t>
  </si>
  <si>
    <t>BANDES DE CRÊPE 20CM</t>
  </si>
  <si>
    <t>BANDES DE CRÊPE 5 CM</t>
  </si>
  <si>
    <t>GERSEY TUBULAIRE COTON 10 CM</t>
  </si>
  <si>
    <t>ELASTOPLAST 3 CM</t>
  </si>
  <si>
    <t>ELASTOPLAST 6 CM</t>
  </si>
  <si>
    <t>ATTELLE ALU DOIGT ET MEMBRE</t>
  </si>
  <si>
    <t>URGO MULTIBANDE DE PANSEMENT 5CMX4CM</t>
  </si>
  <si>
    <t>DUODERM 12,5X12,5</t>
  </si>
  <si>
    <t>PANSEMENT ABSORBANT 15X20 CM TYPE "AMÉRICAIN"</t>
  </si>
  <si>
    <t>COMPRESSES NON STÉRILES 7,5X7,5 CM</t>
  </si>
  <si>
    <t>COMPRESSES STÉRILES 7,5X7,5 CM</t>
  </si>
  <si>
    <t>PANSEMENT MEPOR 15CMX8</t>
  </si>
  <si>
    <t>PANSEMENT MEPOR 5CMX5CM</t>
  </si>
  <si>
    <t>PANSEMENT MEPOR 25CMX10CM</t>
  </si>
  <si>
    <t>SET PANSEMENT STÉRILE</t>
  </si>
  <si>
    <t>ALGOSTÉRIL 10CM X 10 CM</t>
  </si>
  <si>
    <t>ALGOSTÉRIL MÈCHE RONDE 30 CM</t>
  </si>
  <si>
    <t>SET DE SUTURE STÉRILE</t>
  </si>
  <si>
    <t xml:space="preserve">AGRAFEUSE CUTANÉE 5 AGRAFES </t>
  </si>
  <si>
    <t>AIGUILLE 18G</t>
  </si>
  <si>
    <t>AIGUILLE 21G</t>
  </si>
  <si>
    <t>AIGUILLE 23G</t>
  </si>
  <si>
    <t>AIGUILLE 25G</t>
  </si>
  <si>
    <t>SERINGUE 10 ML</t>
  </si>
  <si>
    <t>SERINGUE 20 ML</t>
  </si>
  <si>
    <t>SERINGUE 5 ML</t>
  </si>
  <si>
    <t>BISTOURI JETABLE STÉRILE</t>
  </si>
  <si>
    <t>FILAPEAU NON RESORBABLE 3.0</t>
  </si>
  <si>
    <t>FIL RESORBABLE 4.0</t>
  </si>
  <si>
    <t xml:space="preserve">FIL NON RESORBABLE 4.0 </t>
  </si>
  <si>
    <t>COLLE BIOLOGIQUE TYPE LEUKOSAN ADHESIVE</t>
  </si>
  <si>
    <t>URGOSTRIPS 6 MM</t>
  </si>
  <si>
    <t>TULLE GRAS 10X10 CM</t>
  </si>
  <si>
    <t>VASELINE</t>
  </si>
  <si>
    <t>BISEPTINE DOSETTES</t>
  </si>
  <si>
    <t>GANTS STÉRILES T6, 7, 8</t>
  </si>
  <si>
    <t>BOITE GANTS NON STÉRILES 7,5</t>
  </si>
  <si>
    <t>SOLUTION HYDROALCOOLIQUE 30 ML</t>
  </si>
  <si>
    <t>MASQUE CHIRURGICAUX</t>
  </si>
  <si>
    <t>TABLIERS PLASTIQUES</t>
  </si>
  <si>
    <t>PINCE À ÉCHARDE</t>
  </si>
  <si>
    <t>COUSSIN HÉMOSTATIQUE D'URGENCE</t>
  </si>
  <si>
    <t>ECHARPE TRIANGULAIRE</t>
  </si>
  <si>
    <t>SPARADRAP</t>
  </si>
  <si>
    <t>PAIRE DE CISEAUX JESCO GRAND FORMAT</t>
  </si>
  <si>
    <t>PANSEMENT HÉMOSTATIQUE</t>
  </si>
  <si>
    <t xml:space="preserve">GARROTS HÉMOSTATIQUE </t>
  </si>
  <si>
    <t>GARROT TOURNIQUET</t>
  </si>
  <si>
    <t>BÉTADINE DERMIQUE 10 % FLACONS</t>
  </si>
  <si>
    <t>BROSSE À DENT</t>
  </si>
  <si>
    <t>DENTIFRICE</t>
  </si>
  <si>
    <t>SHAMPOOING</t>
  </si>
  <si>
    <t>GEL DOUCHE</t>
  </si>
  <si>
    <t>BAINS DE BOUCHE</t>
  </si>
  <si>
    <t>SOIN APAISANT INTIME</t>
  </si>
  <si>
    <t>SERVIETTES HYGIÉNIQUES</t>
  </si>
  <si>
    <t>BOITE DE LAIT 1ER AGE</t>
  </si>
  <si>
    <t>BOITE DE LAIT 2EME AGE</t>
  </si>
  <si>
    <t>COUCHES 1ER AGE</t>
  </si>
  <si>
    <t>COUCHES 2EME AGE</t>
  </si>
  <si>
    <t>BIBERON 240 ML + TETINES</t>
  </si>
  <si>
    <t>LINGETTES POUR BEBE</t>
  </si>
  <si>
    <t>COUVERTURE DE SURVIE</t>
  </si>
  <si>
    <t>LECTEUR GLYCÉMIE + BANDELETTES + LANCETTES</t>
  </si>
  <si>
    <t>THERMOMÈTRE</t>
  </si>
  <si>
    <t>STETOSCOPE ADULTE</t>
  </si>
  <si>
    <t>TENSIOMÈTRE</t>
  </si>
  <si>
    <t>BANDES DE CONTENTION</t>
  </si>
  <si>
    <t>OTOSCOPE + EMBOUTS ADULTES ET ENFANTS</t>
  </si>
  <si>
    <t>ABAISSE LANGUE ADULTE ET PÉDIATRIQUE</t>
  </si>
  <si>
    <t>URGOSORB 5X5</t>
  </si>
  <si>
    <t>BANDELETTES URINAIRES</t>
  </si>
  <si>
    <t>AQUATABS</t>
  </si>
  <si>
    <t>RÉPULSIFS MOUSTIQUE PEAU</t>
  </si>
  <si>
    <t>RÉPULSIFS MOUSTIQUE VETEMENTS</t>
  </si>
  <si>
    <t xml:space="preserve">SPÉCULUM GYNÉCOLOGIQUE JETABLE </t>
  </si>
  <si>
    <t>MANCHE POUR LARYNGOSCOPE STANDARD A LAME ECLAIRAGE OPTIQUE (2 PILES LR14 NON FOURNIES)</t>
  </si>
  <si>
    <t xml:space="preserve">SERINGUE 3 PIECES A EMBOUT CENTRE LUER LOCK EN MATIERE PLASTIQUE DE 50 A 60 ML POUR POUSSE SERINGUE BOITE DE 1 </t>
  </si>
  <si>
    <t>BAVU ADULTE USAGE UNIQUE + MASQUES</t>
  </si>
  <si>
    <t>LAME MACINTOSH LARYNGOSCOPE N° 4 USAGE UNIQUE</t>
  </si>
  <si>
    <t>RACCORD BICONIQUE UNIVERSEL</t>
  </si>
  <si>
    <t>ASPIRATEUR DE MUCOSITES MANUEL</t>
  </si>
  <si>
    <t>CATHETER G 18</t>
  </si>
  <si>
    <t>CATHETER PEDIATRIQUE G 22</t>
  </si>
  <si>
    <t>GARROT PLAT ADULTE SILICONE</t>
  </si>
  <si>
    <t>TUBULURE A PERFUSION + PRISE D'AIR+ FILTRE + LUER LOCK + SITE D'INJECTION</t>
  </si>
  <si>
    <t>OPSITE 12*10CM</t>
  </si>
  <si>
    <t>AIGUILLE IM BISEAU LONG</t>
  </si>
  <si>
    <t>AIGUILLE IV</t>
  </si>
  <si>
    <t>SERINGUE PLASTIQUE 2 PIECES 20 ML</t>
  </si>
  <si>
    <t>SERINGUE PLASTIQUE 2 PIECES 10 ML</t>
  </si>
  <si>
    <t>SERINGUE PLASTIQUE 2 PIECES 1 ML</t>
  </si>
  <si>
    <t>SOLUTION HYDROALCOOLIQUE 100ML</t>
  </si>
  <si>
    <t>G5 500ML</t>
  </si>
  <si>
    <t>ADRENALINE 5MG 5ML</t>
  </si>
  <si>
    <t>ATROPINE 1MG/1ML</t>
  </si>
  <si>
    <t>ETOMIDATE 20MG INJ</t>
  </si>
  <si>
    <t>DIAZEPAM 10 MG/2ML</t>
  </si>
  <si>
    <t>NALOXONE 0,4 MG/1ML</t>
  </si>
  <si>
    <t>MIDAZOLAM 50 MG/10ML</t>
  </si>
  <si>
    <t>LIDOCAÏNE 2% 400 MG/20ML</t>
  </si>
  <si>
    <t>PERFALGAN 1G INJ</t>
  </si>
  <si>
    <t>PROFENID 100MG/2ML</t>
  </si>
  <si>
    <t>LOXAPAC 50MG/2ML</t>
  </si>
  <si>
    <t>METHYLPREDNISOLONE 1G INJ</t>
  </si>
  <si>
    <t>GLUCOSE 30% 10ML</t>
  </si>
  <si>
    <t>ASPIRINE 500MG/5ML</t>
  </si>
  <si>
    <t>LOVENOX 10000UI</t>
  </si>
  <si>
    <t>AUGMENTIN 1G/200MG</t>
  </si>
  <si>
    <t>FLAGYL 500 MG INJ</t>
  </si>
  <si>
    <t>CEFTRIAXONE 1G INJ</t>
  </si>
  <si>
    <t>BANDE ADHESIVE ELASTIQUE 10*250</t>
  </si>
  <si>
    <t>COMPRESSES STERILES ENVIRON 7,5*7,5</t>
  </si>
  <si>
    <t>COUVERTURE DRAP ALU ISOTHERME NON STERILE</t>
  </si>
  <si>
    <t>DRAP STERILE NON TISSE POUR BRULES</t>
  </si>
  <si>
    <t>PANSEMENT ABSORBANT STERILE 10*20</t>
  </si>
  <si>
    <t>PANSEMENT ADHESIF 10*20</t>
  </si>
  <si>
    <t>RUBAN ADHESIF TISSE 2,5</t>
  </si>
  <si>
    <t>BISTOURI STERILE LAME DROITE</t>
  </si>
  <si>
    <t>CHAMP ABSORBANT NON TISSE NON TROUE 70*70</t>
  </si>
  <si>
    <t>CISEAUX MOUSSE DROITS 15CM</t>
  </si>
  <si>
    <t>KIT SUTURE STERILE</t>
  </si>
  <si>
    <t>FILS SUTURE AIGUILLE DROITE FIL TRESSE</t>
  </si>
  <si>
    <t>FILS SUTURE CUTANEE AIGUILLE COURBE MONOBRIN</t>
  </si>
  <si>
    <t>GANTS CHIRURGICAUX LATEX STERILES TAILLE 7,5</t>
  </si>
  <si>
    <t>GANTS D'EXAMENS LATEX  NON STERILES TAILLE L</t>
  </si>
  <si>
    <t>PINCE A DISSEQUER 15 CM USAGE UNIQUE</t>
  </si>
  <si>
    <t>PINCE  KOCHER DR 14 CM USAGE UNIQUE</t>
  </si>
  <si>
    <t>PINCES KOCHER USAGE UNIQUE</t>
  </si>
  <si>
    <t>APPAREIL GLYCEMIE</t>
  </si>
  <si>
    <t>LANCETTES GLYCEMIE</t>
  </si>
  <si>
    <t>BANDELETTES GLYCEMIE</t>
  </si>
  <si>
    <t>COMPRESSES STERILES 10*10CM PAQUET DE 5</t>
  </si>
  <si>
    <t>TULLE GRAS</t>
  </si>
  <si>
    <t>CELOCURINE 100MG INJ</t>
  </si>
  <si>
    <t>CANULE OROPHARYNGEE N° 0</t>
  </si>
  <si>
    <t>CANULE OROPHARYNGEE N° 2</t>
  </si>
  <si>
    <t>LAME MACINTOSH LARYNGOSCOPE N° 1 USAGE UNIQUE</t>
  </si>
  <si>
    <t>LAME MACINTOSH LARYNGOSCOPE N° 3 USAGE UNIQUE</t>
  </si>
  <si>
    <t>FILTRE AVEC RACCORD ANNELE</t>
  </si>
  <si>
    <t>CHEST SEAL AVEC VALVLE</t>
  </si>
  <si>
    <t>REGULATEUR DE DEBIT</t>
  </si>
  <si>
    <t>MANCHETTE PRESSION POUR POCHE</t>
  </si>
  <si>
    <t>SERINGUE PLASTIQUE 60 ML LUER LOCK</t>
  </si>
  <si>
    <t>RINGER LACTATE 1L</t>
  </si>
  <si>
    <t>SODIUM (CHLORURE) 9% 1L</t>
  </si>
  <si>
    <t>SODIUM (BICARBONATE) 8,4% 100 ML</t>
  </si>
  <si>
    <t>MANNITOL 20%  500ML</t>
  </si>
  <si>
    <t>NORADRENALINE 8MG/4ML</t>
  </si>
  <si>
    <t>EXACYL 0,5G/5ML</t>
  </si>
  <si>
    <t>SALBUTAMOL 5 MG/5ML</t>
  </si>
  <si>
    <t>FUROSEMIDE 250 MG/25 ML</t>
  </si>
  <si>
    <t>GENTAMYCINE 80MG INJ</t>
  </si>
  <si>
    <t>FLAMMAZINE</t>
  </si>
  <si>
    <t>PANSEMENT GRIS RESISTANT</t>
  </si>
  <si>
    <t>STETHOSCOPE</t>
  </si>
  <si>
    <t>TENSIOMETRE</t>
  </si>
  <si>
    <t>GARROTS TOURNIQUET</t>
  </si>
  <si>
    <t>CHAMPS POUR PACKING ABDOMINAL</t>
  </si>
  <si>
    <t>GANTS D'EXAMENS LATEX  NON STERILES TAILLE M</t>
  </si>
  <si>
    <t>PINCE DE HALSTEAD DR USAGE UNIQUE</t>
  </si>
  <si>
    <t>POCHE A URINE SIMPLE STERILE A L'INTERIEUR</t>
  </si>
  <si>
    <t>SONDE DE FOLEY SILICONE CH 14</t>
  </si>
  <si>
    <t>SONDE GASTRODUODENALE CH 18</t>
  </si>
  <si>
    <t>ATTELLE SAM SPLINT</t>
  </si>
  <si>
    <t>OMEPRAZOLE 20MG  COMPRIMES</t>
  </si>
  <si>
    <t>PARACETAMOL 1G  COMPRIMES</t>
  </si>
  <si>
    <t>PARACETAMOL CODEINE 1G  COMPRIMES</t>
  </si>
  <si>
    <t>IBUPROFENE 200MG  COMPRIMES</t>
  </si>
  <si>
    <t>VALIUM 10MG COMPRIMES</t>
  </si>
  <si>
    <t>KEPPRA 500MG COMPRIMES</t>
  </si>
  <si>
    <t>DEPAKINE 500MG COMPRIMES</t>
  </si>
  <si>
    <t>LOXEN LP 50MG COMPRIMES</t>
  </si>
  <si>
    <t>BISOPROLOL 2,5MG COMPRIMES</t>
  </si>
  <si>
    <t>TRIATEC 5MG COMPRIMES</t>
  </si>
  <si>
    <t>CORDARONE 150MG COMPRIMES</t>
  </si>
  <si>
    <t>KARDEGIC 500MG POUDRE</t>
  </si>
  <si>
    <t>PLAVIX COMPRIMES</t>
  </si>
  <si>
    <t>NATISPRAY</t>
  </si>
  <si>
    <t>LEVOTHYROX 150MG COMPRIMES</t>
  </si>
  <si>
    <t>METFORMINE 850MG COMPRIMES</t>
  </si>
  <si>
    <t>AUGMENTIN 1G COMPRIMES</t>
  </si>
  <si>
    <t>SYNTOCINON 5UI/1ML</t>
  </si>
  <si>
    <t>POUSSE SERINGUE ELECTRIQUE</t>
  </si>
  <si>
    <t>PROLONGATEUR CONNECTUBE</t>
  </si>
  <si>
    <t>VOGALENE LYOC</t>
  </si>
  <si>
    <t>TIORFAN</t>
  </si>
  <si>
    <t>SOLUTE DE REHYDRATATION ORALE (ADIARIL)</t>
  </si>
  <si>
    <t>EFFERALGAN ODIS</t>
  </si>
  <si>
    <t>ADVIL 200</t>
  </si>
  <si>
    <t>VENTOLINE SPRAY POUR INHALATION</t>
  </si>
  <si>
    <t>SOLUPRED 20</t>
  </si>
  <si>
    <t>SPASFON LYOC</t>
  </si>
  <si>
    <t>THERMOMETRE TYPE THERMOFLASH</t>
  </si>
  <si>
    <t>GANT DE SOINS - NITRILE - NON POUDRE - UU S M L</t>
  </si>
  <si>
    <t>LOT DE PILES</t>
  </si>
  <si>
    <t>SALBU/BRICA 5</t>
  </si>
  <si>
    <t>SERUM PHYSIOLOGIQUE UNIDOSE 5ML</t>
  </si>
  <si>
    <t>BOITE DASRI PIQUEUSES</t>
  </si>
  <si>
    <t>EMLA</t>
  </si>
  <si>
    <t>MANCHETTE A PRESSION EASY FUSE</t>
  </si>
  <si>
    <t>CISEAUX GESCO</t>
  </si>
  <si>
    <t>MARTEAU REFLEXE</t>
  </si>
  <si>
    <t>MASQUES VENTILATION 2,1,0</t>
  </si>
  <si>
    <t>METRE RUBAN</t>
  </si>
  <si>
    <t>TENSIOMETRE MANUEL</t>
  </si>
  <si>
    <t>CANULE DE GUEDEL N° 0</t>
  </si>
  <si>
    <t>CANULE DE GUEDEL N° 00</t>
  </si>
  <si>
    <t>CANULE DE GUEDEL N° 1</t>
  </si>
  <si>
    <t>CANULE DE GUEDEL N° 2</t>
  </si>
  <si>
    <t>CANULE DE GUEDEL N° 3</t>
  </si>
  <si>
    <t>PIQUEUSE 18G</t>
  </si>
  <si>
    <t>ADIARIL</t>
  </si>
  <si>
    <t>AUGMENTIN 100MG/12,5 PAR ML</t>
  </si>
  <si>
    <t>BACTRIM 200/40</t>
  </si>
  <si>
    <t>CIPROFLOXACINE 400 MG IV</t>
  </si>
  <si>
    <t>EFFERALGAN PED 2,4%</t>
  </si>
  <si>
    <t>METRONIDAZOLE 500 MG IV</t>
  </si>
  <si>
    <t>ORAMORPH 10MG/5ML</t>
  </si>
  <si>
    <t>PARACETAMOL 500 MG IV</t>
  </si>
  <si>
    <t>RIFAMYCINE CHIBRET 1000000 UI</t>
  </si>
  <si>
    <t>VITAMINE A FAURE 15 000 UI%</t>
  </si>
  <si>
    <t>VOMIX</t>
  </si>
  <si>
    <t>ZITHROMAX400 MG/ML</t>
  </si>
  <si>
    <t>AGRAFEUSE</t>
  </si>
  <si>
    <t>BETA JAUNE 10 ML</t>
  </si>
  <si>
    <t>BETA ORANGE 10 ML</t>
  </si>
  <si>
    <t>BETA ROUGE 10 ML</t>
  </si>
  <si>
    <t>CHAMP STERILE NON TROUE</t>
  </si>
  <si>
    <t>CHLORHEXIDINE 10 ML</t>
  </si>
  <si>
    <t>COMPRESSES STERILES (1)</t>
  </si>
  <si>
    <t>COMPRESSES STERILES LOT DE 2</t>
  </si>
  <si>
    <t>DAKIN 60 ML</t>
  </si>
  <si>
    <t>FIL SUTURE NON RESORBABLE 3/0</t>
  </si>
  <si>
    <t>FIL SUTURE NON RESORBABLE 4/0</t>
  </si>
  <si>
    <t>FIL SUTURE NON RESORBABLE 5/0</t>
  </si>
  <si>
    <t>FLAMMAZINE CREME 50G</t>
  </si>
  <si>
    <t>GANTS STERILES 7,5</t>
  </si>
  <si>
    <t>GANTS STERILES 8,5</t>
  </si>
  <si>
    <t>LAME BISTOURI 11</t>
  </si>
  <si>
    <t>LOMATUELL 10X10</t>
  </si>
  <si>
    <t>OTE AGRAFES</t>
  </si>
  <si>
    <t>PANSEMENTS ADHESIFS DIVERSES TAILLES</t>
  </si>
  <si>
    <t>PST AMERICAINS NON STERILES</t>
  </si>
  <si>
    <t>SERUM PHY 5 ML</t>
  </si>
  <si>
    <t>SET SUTURE</t>
  </si>
  <si>
    <t>STERI STRIP</t>
  </si>
  <si>
    <t>URGOSORB</t>
  </si>
  <si>
    <t>URGOTUL 10X12</t>
  </si>
  <si>
    <t>WATERGEL 5X15</t>
  </si>
  <si>
    <t>XYLO 5%</t>
  </si>
  <si>
    <t>DISOCAIR</t>
  </si>
  <si>
    <t>DOSIFLOW</t>
  </si>
  <si>
    <t>KT 22G</t>
  </si>
  <si>
    <t>KT 24G</t>
  </si>
  <si>
    <t>SERINGUES 10 ML</t>
  </si>
  <si>
    <t>SERINGUES 2 ML</t>
  </si>
  <si>
    <t>SERINGUES 20 ML</t>
  </si>
  <si>
    <t>SERINGUES ET EMBOUT INTRANASAL</t>
  </si>
  <si>
    <t>TUBULURE + ROBINET 3 VOIES</t>
  </si>
  <si>
    <t>BICAR 8,4 250</t>
  </si>
  <si>
    <t>NACL 500</t>
  </si>
  <si>
    <t>PLASMION</t>
  </si>
  <si>
    <t>PROLONGATEUR 3 VOIES</t>
  </si>
  <si>
    <t>RL 500</t>
  </si>
  <si>
    <t>SERINGUES GAVAGE 50</t>
  </si>
  <si>
    <t>SERINGUES LUER LOCK 60 ML</t>
  </si>
  <si>
    <t>SNG CH 12</t>
  </si>
  <si>
    <t>SNG CH 8</t>
  </si>
  <si>
    <t>SNG CH10</t>
  </si>
  <si>
    <t>ACTRAPID 100 UI</t>
  </si>
  <si>
    <t>HEPARINE 5000UI</t>
  </si>
  <si>
    <t>CHLORURE DE CALCIUM</t>
  </si>
  <si>
    <t>G30</t>
  </si>
  <si>
    <t>GLUCONATE DE CALCIUM</t>
  </si>
  <si>
    <t>KCL 10%</t>
  </si>
  <si>
    <t>NACL 10%</t>
  </si>
  <si>
    <t>SULFATE DE MAGNESIUM</t>
  </si>
  <si>
    <t>ASPIRATION MANUELLE</t>
  </si>
  <si>
    <t>BABYHALER</t>
  </si>
  <si>
    <t>SONDES D4ASPIRATION BUCCALE</t>
  </si>
  <si>
    <t>POLYGYNAX</t>
  </si>
  <si>
    <t>GYNOPEVARYL 150 LP</t>
  </si>
  <si>
    <t>MINIDRILL</t>
  </si>
  <si>
    <t>NORLEVO</t>
  </si>
  <si>
    <t>EXACYL 500</t>
  </si>
  <si>
    <t>STETHOSCOPE PINARD</t>
  </si>
  <si>
    <t>SPECULUM (A USAGE UNIQUE)</t>
  </si>
  <si>
    <t>SERVIETTES HYGIENIQUES</t>
  </si>
  <si>
    <t>SONDE GASTRIQUE DOUBLE COURANT LONG 60 CM CHARRIERE 06 VYGON REF 34006 L'UNITE</t>
  </si>
  <si>
    <t>GANT DE SOINS SANS POUDRE EN VINYLE NON STERILE TAILLE 7-8 L'UNITE</t>
  </si>
  <si>
    <t>COUSSIN HEMOSTATIQUE D'URGENCE</t>
  </si>
  <si>
    <t>STERI-STRIP</t>
  </si>
  <si>
    <t>KIT POUR SUTURE CUTANEE</t>
  </si>
  <si>
    <t>FIL SUTURE CUTANEE 2/0</t>
  </si>
  <si>
    <t>FIL SUTURE CUTANEE 5/0</t>
  </si>
  <si>
    <t>COMPRESSES STERILES SAC DE 5</t>
  </si>
  <si>
    <t>PANSEMENTS GRAS JELONET</t>
  </si>
  <si>
    <t>COALGAN POUR MECHE NASALE</t>
  </si>
  <si>
    <t>BETADINE DOSETTE DE 10 ML</t>
  </si>
  <si>
    <t>AIGUILLES ROSES</t>
  </si>
  <si>
    <t>AIGUILLES VERTES</t>
  </si>
  <si>
    <t>SCALPEL N°11</t>
  </si>
  <si>
    <t>RASOIR</t>
  </si>
  <si>
    <t>SPARADRAP AVEC DEVIDOIR</t>
  </si>
  <si>
    <t>DOSETTES DE SERUM PHYSIOLOGIQUE</t>
  </si>
  <si>
    <t>MASQUES CHIRURGICAUX</t>
  </si>
  <si>
    <t>PHYSIODOSE SERUM PHYSIO</t>
  </si>
  <si>
    <t>RISPERIDONE 1 MG</t>
  </si>
  <si>
    <t>FLUOXETINE 20 MG</t>
  </si>
  <si>
    <t>BETADINE DERMIQUE 10 % 125 ML</t>
  </si>
  <si>
    <t>BETADINE SCRUB 4% DOSETTE. 10 UNIDOSES</t>
  </si>
  <si>
    <t>SOLUTION HYDRO ALCOOLIQUE 200ML</t>
  </si>
  <si>
    <t>ARTEMETHER / LUMEFANTRINE 20MG/120 MG</t>
  </si>
  <si>
    <t>VOGALENE LYOC 7,5MG</t>
  </si>
  <si>
    <t>DAFALGAN CODEINE 500 MG/ 30 MG</t>
  </si>
  <si>
    <t>MICONAZOLE CUTANEE 2% GEL</t>
  </si>
  <si>
    <t>BETAMETHASONE CUTANEE 0,05%</t>
  </si>
  <si>
    <t>BENZOATE DE BENZYLE CUTANEE</t>
  </si>
  <si>
    <t>CHIBROCADRON COLLYRE</t>
  </si>
  <si>
    <t>ACICLOVIR COLLYRE</t>
  </si>
  <si>
    <t>AIGUILLE  21G</t>
  </si>
  <si>
    <t>PHYSIODOSE SERUM PHYSIO. LOT DE 40 UNIDOSES DE 5 ML</t>
  </si>
  <si>
    <t>MECHES MEROCEL ADULTE ET PEDIATRIQUE</t>
  </si>
  <si>
    <t>XYLOCAÏNE 5% NAPHAZOLINEE</t>
  </si>
  <si>
    <t>LOXEN LP 50 MG</t>
  </si>
  <si>
    <t>HEPARINE SODIQUE 25000UI/5ML</t>
  </si>
  <si>
    <t>PRESERVATIFS</t>
  </si>
  <si>
    <t>BANDES DE CREPE 10CM</t>
  </si>
  <si>
    <t>BANDES DE CREPE 20CM</t>
  </si>
  <si>
    <t>BANDES DE CREPE 5 CM</t>
  </si>
  <si>
    <t>PANSEMENT ABSORBANT 15X20 CM TYPE "AMERICAIN"</t>
  </si>
  <si>
    <t>COMPRESSES NON STERILES 7,5X7,5 CM</t>
  </si>
  <si>
    <t>COMPRESSES STERILES 7,5X7,5 CM</t>
  </si>
  <si>
    <t>SET PANSEMENT STERILE</t>
  </si>
  <si>
    <t>ALGOSTERIL 10CM X 10 CM</t>
  </si>
  <si>
    <t>ALGOSTERIL MECHE RONDE 30 CM</t>
  </si>
  <si>
    <t>SET DE SUTURE STERILE</t>
  </si>
  <si>
    <t>AGRAFEUSE CUTANEE 5 AGRAFES</t>
  </si>
  <si>
    <t>BISTOURI JETABLE STERILE</t>
  </si>
  <si>
    <t>FIL NON RESORBABLE 4.0</t>
  </si>
  <si>
    <t>GANTS STERILES T6, 7, 8</t>
  </si>
  <si>
    <t>BOITE GANTS NON STERILES 7,5</t>
  </si>
  <si>
    <t>PINCE A ECHARDE</t>
  </si>
  <si>
    <t>GARROTS HEMOSTATIQUE</t>
  </si>
  <si>
    <t>BETADINE DERMIQUE 10 % FLACONS</t>
  </si>
  <si>
    <t>BROSSE A DENT</t>
  </si>
  <si>
    <t>LECTEUR GLYCEMIE + BANDELETTES + LANCETTES</t>
  </si>
  <si>
    <t>THERMOMETRE</t>
  </si>
  <si>
    <t>ABAISSE LANGUE ADULTE ET PEDIATRIQUE</t>
  </si>
  <si>
    <t>REPULSIFS MOUSTIQUE PEAU</t>
  </si>
  <si>
    <t>REPULSIFS MOUSTIQUE VETEMENTS</t>
  </si>
  <si>
    <t>SPECULUM GYNECOLOGIQUE JETABLE</t>
  </si>
  <si>
    <t>ASPIRATEUR DE MUCOSITE ELECTRIQUE ACCUVAC RESCUE AVEC ACCESSOIRES</t>
  </si>
  <si>
    <t>SONDE POUR ASPIRATION BRONCHIQUE,OUVERTE AVEC UN OEIL LATERAL,CH 14,BOITE DE 1</t>
  </si>
  <si>
    <t>ASPIRATEUR ACCUVAC RESCUE : CHARGEUR ALIMENTATION EXTERNE 13,8 VOLT NOUVEAU MODELE AVEC CORDON SECTEUR AMOVIBLE TYPE RASOIR (SANS CORDON NMA 710</t>
  </si>
  <si>
    <t>SONDE TRACHEALE BUCCO-NASALE TYPE MAGILL AVEC BALLONNET BASSE PRESSION LIGNE ORX DIAM INT 3MM AVEC RACCORD ADAPTATEUR 15MM MALE NON ARMEE NON PREFORMEE B/1</t>
  </si>
  <si>
    <t>SONDE TRACHEALE BUCCO-NASALE TYPE MAGILL AVEC BALLONNET BP LIGNE ORX DIAM INT 8MM AVEC RACCORD ADAPTATEUR 15MM MALE NON ARMEE NON PREFORMEE BOITE DE 1</t>
  </si>
  <si>
    <t>MANDRIN A USAGE UNIQUE POUR INTUBATION DIFFICILE TYPE BOUGIE D'ESCHMANN BT1</t>
  </si>
  <si>
    <t>PINCE DE MAGILL ENFANT</t>
  </si>
  <si>
    <t>MASQUE FASTRACH TAILLE 4</t>
  </si>
  <si>
    <t>MEDUMAT : VENTILATEUR MEDUMAT STANDART A AUTOMATIQUE PORTATIF D'URGENCE  ET ACCESSOIRES</t>
  </si>
  <si>
    <t>SERINGUE 3 PIECES A EMBOUT EXCENTRE LUER EN MATIERE PLASTIQUE STERILE DE 10 ML BOITE DE 1</t>
  </si>
  <si>
    <t>SERINGUE 3 PIECES A EMBOUT EXCENTRE LUER EN MATIERE PLASTIQUE STERILE DE 20 ML BOITE DE 1</t>
  </si>
  <si>
    <t>PARACETAMOL SOLUTION POUR PERFUSION EN POCHE NPVC MONO ACCES DE 1000MG/100ML SPECIALITE PARACETAMOL MACOPHARMA BOITE DE 1</t>
  </si>
  <si>
    <t>SUFENTA 50 µG/10 ML INJECTABLE IV</t>
  </si>
  <si>
    <t>ISOPRENALINE SOLUTION INJECTABLE 0.2MG/1ML GENRE ISUPREL AMPOULE BOITE DE 5</t>
  </si>
  <si>
    <t>MASQUE A OXYGENE HAUTE CONCENTRATION A USAGE UNIQUE ADULTE L'UNITE</t>
  </si>
  <si>
    <t>RASOIR CHIRURGICAL A USAGE UNIQUE NON STERILE EQUIPE D'UNE SEULE LAME A L'UNITE</t>
  </si>
  <si>
    <t xml:space="preserve">SET DE SUTURE COMPRENANT 1 CHAMP PATIENT 50X60CM TROUE ADHESIF + 1 CHAMP TABLE 40X50CM + 5 A 10 COMPRESSES 7,5X7,5CM NON TISSE + 1 PINCE PLATE METAL + 1 PORTE AIGUILLE + 1 PAIRE CISEAUX DROITS FINS L'UNITE                                                  </t>
  </si>
  <si>
    <t>CATHETER VEINEUX PERIPHERIQUE DE SECURITE A AILETTES GAUGE 14 AIGUILLE DIAMETRE EXTERNE 2.2MM LONGUEUR 50MM ENVIRON SANS SITE D'INJECTION L'UNITE</t>
  </si>
  <si>
    <t>PROLONGATEUR DE CATHETER DE DIAM INT 2,5MM LONG 80CM AVEC ROBINET 3 VOIES LUER-LOCK ET BOUCHON POUR INJECTION A L'AIGUILLE BOITE DE 1</t>
  </si>
  <si>
    <t>CATHETER VEINEUX PERIPHERIQUE DE SECURITE A AILETTES GAUGE 18 AIGUILLE DIAMETRE EXTERNE 1.3MM LONGUEUR 32MM ENVIRON SANS SITE D'INJECTION L'UNITE</t>
  </si>
  <si>
    <t>ATTELLE D'IMMOBILISATION PERFUSION NOUVEAU NE TAILLE 14 CM / 3 CM TYCO HEALTHCARE FRANCE REFERENCE N13890 L'UNITE</t>
  </si>
  <si>
    <t>SET DE SONDAGE URINAIRE MEDISET COMPLET AVEC GANT HARTMAN (SET DE TOILETTE ANTISEPTIQUE + SET DE POSE DE SONDE) A L'UNITE</t>
  </si>
  <si>
    <t>LECTEUR GLYCEMIE</t>
  </si>
  <si>
    <t>HEMOCUE : KIT DE NETTOYAGE CLEANER POUR ANALYSEUR B-HEMOGLOBIN HEMOCUE ET PHOTOMETRE HB201+ BOITE DE 1</t>
  </si>
  <si>
    <t>CISEAUX LISTER 18 CM LA PAIRE</t>
  </si>
  <si>
    <t>GARROT TOURNIQUET SOF TACTICAL - GARROT VELCRO BOITE DE 1</t>
  </si>
  <si>
    <t>DEFIBRILLATEUR-MONITEUR LIFEPACK 15 AVEC STIMULATION EXTERNE TRANSTHORACIQUE AVEC ACCESSOIRES</t>
  </si>
  <si>
    <t>HEMOCUE : PHOTOMETRE HB201+ HEMOCUE NOUVELLE GENERATION POUR MESURE DU TAUX HEMOGLOBINE AVEC ACCESSOIRES (ADAPTATEUR SECTEUR + NOTICE +.) ET MALLETTE DE TRANSPORT L'UNITE</t>
  </si>
  <si>
    <t>LR14</t>
  </si>
  <si>
    <t>"</t>
  </si>
  <si>
    <t>VALIUM 10MG</t>
  </si>
  <si>
    <t>BACTRIM FORTE 800MG/100MG</t>
  </si>
  <si>
    <t>ROCEPHINE 1G</t>
  </si>
  <si>
    <t>SPIRAMYCINE 1,5 MUI</t>
  </si>
  <si>
    <t>ESOMEPRAZOLE 20MG</t>
  </si>
  <si>
    <t>GAVISCON SUSP BUVABLE</t>
  </si>
  <si>
    <t>TITANOREINE 2%</t>
  </si>
  <si>
    <t>PROCTOLOG 5,8%/ 0,5%</t>
  </si>
  <si>
    <t>RHINADVIL</t>
  </si>
  <si>
    <t>DAFALGAN CODEINE</t>
  </si>
  <si>
    <t>VOLTARENE GEL</t>
  </si>
  <si>
    <t>ACYCLOVIR 5%</t>
  </si>
  <si>
    <t>DIPROSONE</t>
  </si>
  <si>
    <t>APAISYL GEL</t>
  </si>
  <si>
    <t>HEMOCLAR</t>
  </si>
  <si>
    <t>BIOCIDAN</t>
  </si>
  <si>
    <t>RIFAMYCINE</t>
  </si>
  <si>
    <t>OXYBUPROCAÏNE</t>
  </si>
  <si>
    <t>SERUM PHYSIO</t>
  </si>
  <si>
    <t>VITAMINE A</t>
  </si>
  <si>
    <t>DETURGYLONE</t>
  </si>
  <si>
    <t>ELUDRIL SOLUTION</t>
  </si>
  <si>
    <t>OFLOCET SOLUTION AURICULAIRE</t>
  </si>
  <si>
    <t>OTIPAX</t>
  </si>
  <si>
    <t>PANSORAL</t>
  </si>
  <si>
    <t>AERIUS 5 MG</t>
  </si>
  <si>
    <t>DERINOX 15 ML</t>
  </si>
  <si>
    <t>OTOSCOPE</t>
  </si>
  <si>
    <t>LECTEUR DE GLYCEMIE+ BANDELETTES+ LANCETTES</t>
  </si>
  <si>
    <t>CANULE OROPHARYNGEE N° 4</t>
  </si>
  <si>
    <t>MASQUE A OXYGENE HAUTE CONCENTRATION, ADULTE</t>
  </si>
  <si>
    <t>MANCHE DE LARYNGOSCOPE + 8 PILE LR14</t>
  </si>
  <si>
    <t>SONDE ENDOTRACHEALE AVEC BALLONNET BP 8 OU 8,5 MM</t>
  </si>
  <si>
    <t>SONDE D' ASPIRATION CH 14 - 50CM</t>
  </si>
  <si>
    <t>POLYVIDONE IODEE DERMIQUE 125ML</t>
  </si>
  <si>
    <t>BISEPTINE 100 ML</t>
  </si>
  <si>
    <t>RINGER LACTATE</t>
  </si>
  <si>
    <t>SODIUM (CHLORURE) 9%</t>
  </si>
  <si>
    <t>VOLUVEN 6%</t>
  </si>
  <si>
    <t>MORPHINE 10 MG/1 ML (COFFRE A STUP EN PARMACIE)</t>
  </si>
  <si>
    <t>QUINIMAX 500 MG/4 ML, INJ, BOITE DE 6 AMP</t>
  </si>
  <si>
    <t>OPTION: ARTESUNATE 60MG INJ</t>
  </si>
  <si>
    <t>URGOSORB 5 * 10</t>
  </si>
  <si>
    <t>ATTELLE DE BOSTON OU EN ALU: LOT DE MODELES AVANT BRAS/POIGNET/DOIGTS ADULTE ET PEDIATRIQUE</t>
  </si>
  <si>
    <t>URGO MULTIBANDE DE PANSEMENT 5,3 CMX8CM</t>
  </si>
  <si>
    <t>URGOSTRIPS 12,5 MM</t>
  </si>
  <si>
    <t>BETADINE SCRUB 4% DOSETTE</t>
  </si>
  <si>
    <t>MASQUE A OXYGENE HAUTE CONCENTRATION, ENFANT</t>
  </si>
  <si>
    <t>PINCE DE MAGILL ADULTE 25CM USAGE UNIQUE</t>
  </si>
  <si>
    <t>SONDE ENDOTRACHEALE AVEC BALLONNET BP 6 OU 6,5 MM</t>
  </si>
  <si>
    <t>SONDE ENDOTRACHEALE AVEC BALLONNET BP  4 MM PEDIATRIQUE</t>
  </si>
  <si>
    <t>VALVE DOUBLE DRAINAGE THORACIQUE TYPE HEIMLICH</t>
  </si>
  <si>
    <t>DRAINS TROCART THORACIQUE CH 12 OU 14 OU 16 ( ENVIRON 15 CM)  A EMBOUT MOUSSE ET MANDRININTERNE TYPE JOLY</t>
  </si>
  <si>
    <t>KIT INTRAOSSEUX EZIO + AIGUILLES  (1 DE CHAQUE TAILLE)</t>
  </si>
  <si>
    <t>VOLUVEN 6% 500ML</t>
  </si>
  <si>
    <t>KETAMINE 5% 250MG/5 ML (COFFRE A STUP EN PARMACIE)</t>
  </si>
  <si>
    <t>THIOPENTAL 1G/20ML</t>
  </si>
  <si>
    <t>QUINIMAX 500 MG/4 ML, SOLUTION INJECTABLE, BOITE DE 6 AMPOULES DE 4 ML.</t>
  </si>
  <si>
    <t>VENTOLINE</t>
  </si>
  <si>
    <t>SATUROMETRE TYPE NONIN</t>
  </si>
  <si>
    <t>TENSIOMETRE ELECTRONIQUE DE BRAS TYPE OMRON</t>
  </si>
  <si>
    <t>MASQUE OXYGENE PEDIATRIQUE MOYENNE CONCENTRATION</t>
  </si>
  <si>
    <t>TROD TEST ANTIGENIQUE COVID19 (AUX NORMES LORS DE LA COMMANDE)</t>
  </si>
  <si>
    <t>TROD TEST SEROLOGIQUE COVID 19 (AUX NORMES LORS DE LA COMMANDE)</t>
  </si>
  <si>
    <t>VITAPCRTM SARS-COV-2  (AUX NORMES LORS DE LA COMMANDE)</t>
  </si>
  <si>
    <t>BOITE GANTS NITRILE - TAILLE S</t>
  </si>
  <si>
    <t>BOITE GANTS NITRILE - TAILLE M</t>
  </si>
  <si>
    <t>BOITE GANTS NITRILE - TAILLE L</t>
  </si>
  <si>
    <t>BOITE GANTS NITRILE - TAILLE XL</t>
  </si>
  <si>
    <t>MASQUE CHIRURGICAL ADULTE</t>
  </si>
  <si>
    <t>MASQUE CHIRURGICAL PEDIATRIQUE</t>
  </si>
  <si>
    <t>CHARLOTTE</t>
  </si>
  <si>
    <t>SUR-BLOUSE</t>
  </si>
  <si>
    <t>SUR-CHAUSSURES</t>
  </si>
  <si>
    <t>LUNETTE DE PROTECTION</t>
  </si>
  <si>
    <t>COMBINAISON DE PROTECTION</t>
  </si>
  <si>
    <t>MASQUE FFP2</t>
  </si>
  <si>
    <t>VISIERE</t>
  </si>
  <si>
    <t>THERMOMETRE INFRAROUGE</t>
  </si>
  <si>
    <t>LINGETTES DESINFECTANTE BISEPTOL</t>
  </si>
  <si>
    <t>BISEPTOL PULVERISATEUR / DESINFECTANT SURFACE ET VETEMENTS</t>
  </si>
  <si>
    <t>BANDE VELPEAU 10 CM</t>
  </si>
  <si>
    <t>BANDE VELPEAU 20 CM</t>
  </si>
  <si>
    <t>BANDE ELASTOPLASTE 10 CM</t>
  </si>
  <si>
    <t>PANSEMENTS INDIVIDUELS TYPE URGO BOITE POLYMOPRHE</t>
  </si>
  <si>
    <t>CISEAUX GESCO 19 CM</t>
  </si>
  <si>
    <t>SOLUTION HYDROALCOOLIQUE 75 ML</t>
  </si>
  <si>
    <t>GANTS STERILES TAILLE 7,5</t>
  </si>
  <si>
    <t>IMODIUM</t>
  </si>
  <si>
    <t>CETIRIZINE</t>
  </si>
  <si>
    <t>GEK HYDROALCOOLIQUE 1 LITRE</t>
  </si>
  <si>
    <t>ADHESIF RENFORCEMENT COMBAT MEDIC_1</t>
  </si>
  <si>
    <t>GEL HYDROALCOOL PURELL ADVANCED 100ML_1</t>
  </si>
  <si>
    <t>GARROT SOF TACTICAL TOURNIQUET_1</t>
  </si>
  <si>
    <t>GARROT HEMOST COTON BOUCLE_1</t>
  </si>
  <si>
    <t>GANT AMBID SOIN NITRILE BLEU T7/8_200</t>
  </si>
  <si>
    <t>CRAYON DERMIQUE ST DOUBLE POINTE+REGLE_1</t>
  </si>
  <si>
    <t>COUVERTURE SURVIE NON ST POLY ALU_1</t>
  </si>
  <si>
    <t>COMPRESSES TISS 7.5X7.5CM 12EP ST_5</t>
  </si>
  <si>
    <t>BISTOURI STE UU LAME N°23_1</t>
  </si>
  <si>
    <t>BANDELETTES ADHESIVES 75X6MM_3</t>
  </si>
  <si>
    <t>BANDE GAZE STERILE TYPE EZ GAUZE_1</t>
  </si>
  <si>
    <t>BANDE CONTENTION COHESIVE 7CM_1</t>
  </si>
  <si>
    <t>BETADINE DERMIQUE 125ML_1</t>
  </si>
  <si>
    <t>CISEAUX JESCO PANSEMENT/VETEMENT 180MM_1</t>
  </si>
  <si>
    <t>CANULE GUEDEL T4 100MM ROUGE ST_1</t>
  </si>
  <si>
    <t>CANULE GUEDEL T3 90MM ORANGE ST_1</t>
  </si>
  <si>
    <t>SPARADRAP TISSE 2,5CM+DEV_1</t>
  </si>
  <si>
    <t>SAC DASRI 50L_1</t>
  </si>
  <si>
    <t>PANSEMENT COMPRESSIF H-BANDAGE_1</t>
  </si>
  <si>
    <t>PANSEMENT COMPLET TYPE C_1</t>
  </si>
  <si>
    <t>PANSEMENT AMERICAIN NN ST 15X20CM_50</t>
  </si>
  <si>
    <t>MASQUE PROTECTEUR PR BOUCHE A BOUCHE_1</t>
  </si>
  <si>
    <t>PINCE HEMO KOCHER ACIER INOX ST UU_1</t>
  </si>
  <si>
    <t>PANSEMENT QUIKCLOT COMBAT GAUZE Z FOLD_1</t>
  </si>
  <si>
    <t>PANSEMENT GROS DELABREMENT 30X30CM_1</t>
  </si>
  <si>
    <t>PANSEMENT COMPRESSIF URGENCE ST_1</t>
  </si>
  <si>
    <t>BRANCARD FILET SOUPL GOLANIS VERT OTAN_1</t>
  </si>
  <si>
    <t>HOUSSE CONSERV DEPOUILLE MORT BIODEGR_1</t>
  </si>
  <si>
    <t>AGRAFEUSE CUTANEE - STERILE UU</t>
  </si>
  <si>
    <t>ATROVENT IPATROPIUM 0,25</t>
  </si>
  <si>
    <t>CHITOSAM</t>
  </si>
  <si>
    <t>COUVERTURE DE SURVIE NON STERILE - UU</t>
  </si>
  <si>
    <t>EXTRACTEUR D'AGRAFE CUTANEE - STERILE UU</t>
  </si>
  <si>
    <t>GARROT TOURNIQUET CIR MEDICAL (COMPATIBLE PEDIATRIQUE)</t>
  </si>
  <si>
    <t>GEL HYDRO-ALCOOLIQUE POUR ANTISEPSIE DES MAINS EN FLACON DE 150 ML</t>
  </si>
  <si>
    <t>LOT PILES ET EMBOUT THERMOMETRE TYMPANIQUE</t>
  </si>
  <si>
    <t>LUNETTES OXYGENE MODÈLE NOURISSON - EMBOUTS COURBES - AVEC TUYAU 1,8 M - UU</t>
  </si>
  <si>
    <t>LUNETTES OXYGENE MODÈLE PEDIATRIQUE - EMBOUTS COURBES - AVEC TUYAU 1,8 M - UU</t>
  </si>
  <si>
    <t>MASQUE AEROSOL - UU - AVEC TUBULURE ET RESERVOIR DE NEBULISATION MODELE ENFANT</t>
  </si>
  <si>
    <t>MASQUE OXYGENE HAUTE CONCENTRATION MODELE PEDIATRIQUE  - UU</t>
  </si>
  <si>
    <t>PANSEMENT COMPRESSIF D'URGENCE - STÉRILE UU - TYPE ISRAELIEN</t>
  </si>
  <si>
    <t>VENTOLINE SPRAY</t>
  </si>
  <si>
    <t>AIGUILLE HYPODERMIQUE TYPE POMPEUSE - G18 -  Ø 1,2 MM - [ROSE] - STERILE UU</t>
  </si>
  <si>
    <t>AIGUILLE HYPODERMIQUE TYPE SOUS CUTANNEE - G25 - Ø 0,5 MM - [JAUNE] - STERILE UU</t>
  </si>
  <si>
    <t>ATELLE SAM SPLINT SUPPORT POUR I.V. PEDIATRIQUE</t>
  </si>
  <si>
    <t>BANDE DE CONTENTION COHESIVE ELASTIQUE - 7,5 CM X 2 M</t>
  </si>
  <si>
    <t>BISEPTINE UNIDOSE 5ML</t>
  </si>
  <si>
    <t>BOUCHONS</t>
  </si>
  <si>
    <t>BOUCHONS ANTI REFLUX - STERILE UU</t>
  </si>
  <si>
    <t>CATHETER COURT SECURISE - G20 - ROSE - L 32 MM - STERILE UU</t>
  </si>
  <si>
    <t>CATHETER COURT SECURISE - G22 - BLEU FONCÉ - L 25 MM - STÉRILE UU</t>
  </si>
  <si>
    <t>CATHETER COURT SECURISE - G24 - JAUNE - L 19 MM - STERILE UU</t>
  </si>
  <si>
    <t>COMPRESSES NON TISSE STERILES 7,5 X 7,5 CM - UU - PAQUET DE 5</t>
  </si>
  <si>
    <t>EMBOUT POUR ADMINISTRATION INTRANASALE DE MEDICAMENTS NON STERILE UU</t>
  </si>
  <si>
    <t>GARROT PEDIATRIQUE EN TISSU LAVABLE</t>
  </si>
  <si>
    <t>PANSEMENT ADHESIF TRANSPARENT TYPE TEGADERM ADAPTE AU CATHETERISME  STERILE- UU</t>
  </si>
  <si>
    <t>PANSEMENT ADHESIF TYPE STERISTRIP STERILE - UU</t>
  </si>
  <si>
    <t>PERFUSEUR AVEC ROBINET 3 VOIES ET DEBITMETRE TYPE DOSIFLOW - STERILE UU</t>
  </si>
  <si>
    <t>POLYIONIQUE B 27 FRESENIUS, SOLUTION POUR PERFUSION, POCHE DE 500 ML</t>
  </si>
  <si>
    <t>PROLONGATEUR - L 150 CM Ø INT 1 MM - STÉRILE UU</t>
  </si>
  <si>
    <t>ROBINET 3 VOIES LIPIDORESISTANT - STERILE - UU</t>
  </si>
  <si>
    <t>SERINGUE DE 02 ML - 3 PIÈCES - EMBOUT LUER CENTRÉ - STÉRILE UU</t>
  </si>
  <si>
    <t>SERINGUE DE 05 ML - 3 PIÈCES - EMBOUT LUER CENTRÉ - STÉRILE UU</t>
  </si>
  <si>
    <t>SERINGUE DE 10 ML - 3 PIÈCES - EMBOUT LUER CENTRÉ - STÉRILE UU</t>
  </si>
  <si>
    <t>SERINGUE DE 50 ML [POUSSE-SERINGUE] - 3 PIECES - EMBOUT LUER-LOCK CENTRE - STERILE UU</t>
  </si>
  <si>
    <t>SODIUM CHLORURE 0,9% INJECTABLE - POCHE DE 100 ML</t>
  </si>
  <si>
    <t>SUPPORT DE POIGNET SUPPORT POUR I.V. PEDIATRIQUE</t>
  </si>
  <si>
    <t>ABAISSE-LANGUE EN BOIS</t>
  </si>
  <si>
    <t>AMBU PED + RACCORD O2</t>
  </si>
  <si>
    <t>LAMPE DE DIAGNOSTIC TYPE STYLO POUR EXAMEN DES PUPILLES</t>
  </si>
  <si>
    <t>LECTEUR DE GLYCEMIE ACCESSOIRES/CONSOMMABLES</t>
  </si>
  <si>
    <t>OTOSCOPE A PILE + PILES</t>
  </si>
  <si>
    <t>SPECULUM POUR OTOSCOPE - DIAMÈTRE 2,5 MM - NON STÉRILE UU</t>
  </si>
  <si>
    <t>STETHOSCOPE ADULTE</t>
  </si>
  <si>
    <t>STETHOSCOPE ENFANT</t>
  </si>
  <si>
    <t>THERMOMETRE AX/BUCCAL/RECTAL</t>
  </si>
  <si>
    <t>THERMOMETRE TYMPANIQUE</t>
  </si>
  <si>
    <t>BANDELETTES RÉACTIVES URINAIRES  - BOITE DE 100</t>
  </si>
  <si>
    <t>FILTRE ECHANGEUR DE CHALEUR ET D'HUMIDITE - UU -</t>
  </si>
  <si>
    <t>FIXATEUR DE SONDE ENDOTRACHEALE MODELE PEDIATRIQUE TYPE THOMAS</t>
  </si>
  <si>
    <t>GEL HYDROSOLUBLE LUBRIFIANT NON GRAS À USAGE MÉDICAL</t>
  </si>
  <si>
    <t>LAME DE LARYNGOSCOPE - MACINTOSH N°1 - UU</t>
  </si>
  <si>
    <t>LAME DE LARYNGOSCOPE - MACINTOSH N°2 - UU</t>
  </si>
  <si>
    <t>LAME DE LARYNGOSCOPE - MACINTOSH N°3 - UU</t>
  </si>
  <si>
    <t>LAME DE LARYNGOSCOPE - MILLER N°0 - UU</t>
  </si>
  <si>
    <t>LAME DE LARYNGOSCOPE - MILLER N°00 - UU</t>
  </si>
  <si>
    <t>LAME DE LARYNGOSCOPE - MILLER N°1 - UU</t>
  </si>
  <si>
    <t>LUNETTES DE PROTECTION EN MATIÈRE PLASTIQUE RÉUTILISABLE</t>
  </si>
  <si>
    <t>MANCHE DE LARYNGOSCOPE ADULTE + PILES LR14 ( X 2 )</t>
  </si>
  <si>
    <t>MANDRIN D'INTUBATION POUR SONDES Ø &gt; 5 MM - STERILE UU</t>
  </si>
  <si>
    <t>MANDRIN ESCHMANN / COOK PEDIATRIQUE</t>
  </si>
  <si>
    <t>MASQUE CHIRURGICAL NEZ BOUCHE - NON TISSE - NON STERILE UU</t>
  </si>
  <si>
    <t>PINCE DE MAGILL - METALLIQUE - MODELE ENFANT - LONGUEUR 200 MM - STERILE UU</t>
  </si>
  <si>
    <t>RACCORD ANNELE A ESPACE MORT VARIABLE</t>
  </si>
  <si>
    <t>RUBAN ADHESIF A L'OXYDE DE ZINC (SPARADRAP) 5 M X 2 CM</t>
  </si>
  <si>
    <t>SONDE D'ASPIRATION CONTROLEE - FR 08 - LONGUEUR 29 CM - STÉRILE UU</t>
  </si>
  <si>
    <t>SONDE D'ASPIRATION CONTROLEE - FR 10 - LONGUEUR 29 CM - STÉRILE UU</t>
  </si>
  <si>
    <t>SONDE D'ASPIRATION CONTROLEE - FR 12 - LONGUEUR 29 CM - STÉRILE UU</t>
  </si>
  <si>
    <t>SONDE ENDOTRACHEALE - TAILLE 2,5 MM - RÜSCH - AVEC BALLONNET - STERILE UU</t>
  </si>
  <si>
    <t>SONDE ENDOTRACHEALE - TAILLE 3 MM - RÜSCH - AVEC BALLONNET - STERILE UU</t>
  </si>
  <si>
    <t>SONDE ENDOTRACHEALE - TAILLE 4 MM - RÜSCH - AVEC BALLONNET - STERILE UU</t>
  </si>
  <si>
    <t>SONDE ENDOTRACHEALE - TAILLE 5 MM - RÜSCH - AVEC BALLONNET - STERILE UU</t>
  </si>
  <si>
    <t>SONDE ENDOTRACHEALE - TAILLE 5,5 MM - RÜSCH - AVEC BALLONNET - STERILE UU</t>
  </si>
  <si>
    <t>TRESSE DE FIXATION EN COTON BLANC SERGÉ 11 MM (ENVIRON 30 CM)</t>
  </si>
  <si>
    <t>AIGUILLE ADULTE POUR PATIENT &gt; 3 KG - BLEU - G 15 - L=25 MM</t>
  </si>
  <si>
    <t>AIGUILLE ADULTE POUR PATIENT &gt; 40 KG DE FORTE CORPULENCE - JAUNE - G 15 - L=45 MM</t>
  </si>
  <si>
    <t>AIGUILLE PEDIATRIQUE  POUR PATIENT DE 3 À 39 KG - ROSE - G 15 - L=15 MM</t>
  </si>
  <si>
    <t>BETADINE® ALCOOLIQUE 5% (POVIDONE IODÉE, ÉTHANOL) UNIDOSE 10 ML</t>
  </si>
  <si>
    <t>MOTEUR AUTONOME EZ-IO AVEC PILE LITHIUM SCELLÉ POUR PERFUSION INTRA-OSSEUSE</t>
  </si>
  <si>
    <t>NACL 100ML</t>
  </si>
  <si>
    <t>PANSEMENT ADHESIF TRANSPARENT EZ-IO STABILISATEUR D'AIGUILLE</t>
  </si>
  <si>
    <t>SERINGUE DE 20 ML - 3 PIÈCES - EMBOUT LUER-LOCK CENTRÉ - STÉRILE UU</t>
  </si>
  <si>
    <t>XYLOCAINE INJECTABLE 1%</t>
  </si>
  <si>
    <t>ALGOPEDOL 240MG/ML</t>
  </si>
  <si>
    <t>CELESTENE 0,05% 30ML</t>
  </si>
  <si>
    <t>GAVISCON 150ML SIROP</t>
  </si>
  <si>
    <t>IBUPROFENE SIROP</t>
  </si>
  <si>
    <t>SPASFON 80MG</t>
  </si>
  <si>
    <t>THERALENE 0,05 % SIROP</t>
  </si>
  <si>
    <t>TOXICARB 250ML</t>
  </si>
  <si>
    <t>VITABACT 0,173MG/0,4ML + SERUM PHY</t>
  </si>
  <si>
    <t>VOGALENE 0,1%</t>
  </si>
  <si>
    <t>ZYRTEC 10MG/ML</t>
  </si>
  <si>
    <t>PCOHES RECUEIL</t>
  </si>
  <si>
    <t>ADRENALINE 5MG</t>
  </si>
  <si>
    <t>ANEXATE 0,5MG</t>
  </si>
  <si>
    <t>ASPEGIC 500MG</t>
  </si>
  <si>
    <t>ATROPINE 0,5MG</t>
  </si>
  <si>
    <t>AUGMENTIN 1G</t>
  </si>
  <si>
    <t>CELOCURINE 100MG</t>
  </si>
  <si>
    <t>CORDARONE 150MG</t>
  </si>
  <si>
    <t>DIGOXINE 0,5MG</t>
  </si>
  <si>
    <t>DILANTIN 250MG</t>
  </si>
  <si>
    <t>DIPRIVAN 200MG</t>
  </si>
  <si>
    <t>DOBUTAMINE 250MG</t>
  </si>
  <si>
    <t>EPHEDRINE 30MG</t>
  </si>
  <si>
    <t>EXACYL 500MG</t>
  </si>
  <si>
    <t>GARDENAL 40MG</t>
  </si>
  <si>
    <t>GENTAMICINE 80MG</t>
  </si>
  <si>
    <t>GLUCAGEN 1 MG/ML</t>
  </si>
  <si>
    <t>HYPNOMIDATE 20MG</t>
  </si>
  <si>
    <t>HYPNOVEL 50MG</t>
  </si>
  <si>
    <t>HYPNOVEL 5MG</t>
  </si>
  <si>
    <t>ISTENDO 1G</t>
  </si>
  <si>
    <t>ISUPREL 0,20MG</t>
  </si>
  <si>
    <t>KARNODYL 5MG</t>
  </si>
  <si>
    <t>KETAMINE 250MG</t>
  </si>
  <si>
    <t>LASILIX 20MG</t>
  </si>
  <si>
    <t>LOXEN 10MG</t>
  </si>
  <si>
    <t>MORPHINE 10MG</t>
  </si>
  <si>
    <t>NARCAN 0.4MG/ML</t>
  </si>
  <si>
    <t>NORADRENALINE 8MG</t>
  </si>
  <si>
    <t>NUBAIN 20MG</t>
  </si>
  <si>
    <t>PENTHOTAL 1G</t>
  </si>
  <si>
    <t>PROFENID 100MG</t>
  </si>
  <si>
    <t>QUINIMAX 250 MG</t>
  </si>
  <si>
    <t>RIVOTRIL 10MG</t>
  </si>
  <si>
    <t>SOLUMEDROL 40MG</t>
  </si>
  <si>
    <t>STRIADYNE 20MG</t>
  </si>
  <si>
    <t>SUFENTANIL 50UG/10ML</t>
  </si>
  <si>
    <t>TILDIEM 100MG</t>
  </si>
  <si>
    <t>TRACURIUM 50MG</t>
  </si>
  <si>
    <t>VENTOLINE 5MG/5ML</t>
  </si>
  <si>
    <t>GYNOPEVARYL CREME</t>
  </si>
  <si>
    <t>TRITHERAPIE POST EXPOSITION TYPE ASSOCIATION TRUVADA ET LOPINAVIR</t>
  </si>
  <si>
    <t>LINGETTES SOIN INTIME</t>
  </si>
  <si>
    <t>TESTS DE GROSSESSE</t>
  </si>
  <si>
    <t>TEST RAPIDE DE DETECTION D’UNE RUPTURE PREMATUREE DES MEMBRANES</t>
  </si>
  <si>
    <t>SERINGUE 3 PIECES A EMBOUT CENTRE LUER LOCK EN MATIERE PLASTIQUE DE 50 A 60 ML POUR POUSSE SERINGUE BOITE DE 1</t>
  </si>
  <si>
    <t>LUNETTES A OXYGENE</t>
  </si>
  <si>
    <t>MASQUE O2 ADULTE HAUTE CONCENTRATION</t>
  </si>
  <si>
    <t>MASQUE OXYGENE MOYENNE CONCENTRATION</t>
  </si>
  <si>
    <t>PILE ELECTRIQUE CYLINDRIQUE ALCALINE DE 1,5 VOLTS TYPE</t>
  </si>
  <si>
    <t>CHAMP TROUE ADHESIF</t>
  </si>
  <si>
    <t>Numéro du devis</t>
  </si>
  <si>
    <t>Référence</t>
  </si>
  <si>
    <t>Quantités</t>
  </si>
  <si>
    <t>Bepanthen</t>
  </si>
  <si>
    <t>Compeed</t>
  </si>
  <si>
    <t>Blouse de soins blanche taille XL - non stérile</t>
  </si>
  <si>
    <t>Cotrimoxazole Teva Comprimé 800</t>
  </si>
  <si>
    <t>Rifadine gélule 300mg</t>
  </si>
  <si>
    <t>Riamet 20mg</t>
  </si>
  <si>
    <t>Lovenox 4000UI</t>
  </si>
  <si>
    <t>MEDUMAT STANDARD ASSISTÉ RESPIRATEUR D ́URGENCE</t>
  </si>
  <si>
    <t>CIRCUIT PATIENT SANS TUYAU DE MESURE CO2 RÉUTILISABLE COMPLET</t>
  </si>
  <si>
    <t>CIRCUIT PATIENT AVEC VALVE PATIENT, À USAGE UNIQUE</t>
  </si>
  <si>
    <t>CONNEXION FRANÇAISE COUDÉE, TYPE BAÏONNETTE O2 (AFNOR)</t>
  </si>
  <si>
    <t>KIT DE MONTAGE FILTRE HYGIÈNE POUR MEDUMAT TRANSPORT</t>
  </si>
  <si>
    <t>MONNAL T60 (HORS ACCESSOIRES)</t>
  </si>
  <si>
    <t>LIFE-BASE LIGHT XS AVEC MEDUMAT STANDARD2</t>
  </si>
  <si>
    <t>OPTION VAC</t>
  </si>
  <si>
    <t>BLOC D ́ALIMENTATION/CHARGEUR, 100 W, POUR MEDUMAT TRANSPORT, MEDUMAT STANDARD2, MEDUCORE STANDARD DANS LE SAC DE PROTECTION ET DE TRANSPORT ET POUR ACCUMULATEUR PLUS, COMPLET, Y COMPRIS PRISE "EUROPÉENNE" TYPE F (WM 17465)</t>
  </si>
  <si>
    <t>OPTION MESURE DU DÉBIT+ ASB</t>
  </si>
  <si>
    <t>RESPIRATEUR VENTWAY</t>
  </si>
  <si>
    <t>MEDUVENT STANDARD SUR LIFE-BASE 1 NG XS</t>
  </si>
  <si>
    <t>RESPIRATEUR E700</t>
  </si>
  <si>
    <t>VALVE PEEP AVEC CONE DE RACCORDEMENT REGLABLE EN CONTINU 0-10 MBAR</t>
  </si>
  <si>
    <t xml:space="preserve">BLOC D ́ALIMENTATION/CHARGEUR, 100 W, POUR MEDUMAT TRANSPORT </t>
  </si>
  <si>
    <t>MEDUVENT STANDARD VENTILATEUR D’URGENCE ET DE TRANSPORT À TURBINE ET AVEC MEDUTRIGGER</t>
  </si>
  <si>
    <t>RESPIRATEUR D'URGENCE ET DE TRANSPORT  VITAE 40</t>
  </si>
  <si>
    <t xml:space="preserve">MEDUMAT TRANSPORT APPAREIL DE BASE </t>
  </si>
  <si>
    <t>CIRCUIT PATIENT À USAGE UNIQUE(2 MÈTRES)SANS  MESURE DE CO
- SANS CAPTEUR DE DÉBIT BICHECK
- SANS CÂBLE DE CONNEXION POUR CAPTEUR DE DÉBIT BICHECK
- SANS GAINE DE PROTECTION, SANS CAPTEUR DE DÉBIT BICHECK
- SANS TUYAU DE MESURE CO2 POUR MEDUMAT TRANSPORT</t>
  </si>
  <si>
    <t xml:space="preserve">TUYAU D ́OXYGÈNE DE 1500 MM, RACCORD À BAIONETTE DES DEUX CÔTES </t>
  </si>
  <si>
    <t>MEDUMAT EASY CPR VENTILATEUR D ́URGENCE COMPLET</t>
  </si>
  <si>
    <t>MEDUCORE STANDARD2 ON LIFE-BASE 1 NG XS - DEMO DISPO IMMEDIATE</t>
  </si>
  <si>
    <t>MEDUCORE STANDARD2 ON LIFE-BASE 1 NG XS - NEUF</t>
  </si>
  <si>
    <t>ÉLECTRODES DE DÉFIBRILLATION POUR MEDUCORE EASY ET STANDARD</t>
  </si>
  <si>
    <t>KIT ACCU NICD (SEULEMENT POUR ACCUVAC RESCUE) ET UN FERRITE</t>
  </si>
  <si>
    <t>KIT DE CONVERSION BOCAL DE RÉCUPÉRATION</t>
  </si>
  <si>
    <t>BLOC D'ALIMENTATION/CHARGEUR POUR COURANT ALTERNATIF 100-240 VOLT SUR CONNECTEUR</t>
  </si>
  <si>
    <t>CAPNODURA COMBI DÉTECTEUR DE CO2 À USAGE UNIQUE, 1 PIÈCE</t>
  </si>
  <si>
    <t>KIT DE 10 CAPNODURA COMBI DÉTECTEURS DE CO2 À USAGE UNIQUE</t>
  </si>
  <si>
    <t>ELECTRODE ECG GEL SOLIDE DE 50MM (SACHET 50)</t>
  </si>
  <si>
    <t>COMPACT 7 MONITEUR DE SURVEILLANCE MULTIPARAMÉTRES À ÉCRAN COULEUR LARGE 10.4" TFT (800 X 600 PIXELS)</t>
  </si>
  <si>
    <t>MANUVAC POMPE D ́ASPIRATION MANUELLE</t>
  </si>
  <si>
    <t>ACCUVAC LITE AVEC RÉSERVOIR À USAGE UNIQUE</t>
  </si>
  <si>
    <t>MASQUE OXYGENE MOYENNE CONCENTRAT TUB.MONTEE 2.10M</t>
  </si>
  <si>
    <t>LMA PROTECTOR CUFF PILOT SIZE 3</t>
  </si>
  <si>
    <t>LMA PROTECTOR CUFF PILOT SIZE 4</t>
  </si>
  <si>
    <t>LMA PROTECTOR CUFF PILOT SIZE 5</t>
  </si>
  <si>
    <t>LMA-FASTRACH USAGE UNIQUE TAILLE 3</t>
  </si>
  <si>
    <t>LMA-FASTRACH USAGE UNIQUE TAILLE 4</t>
  </si>
  <si>
    <t>LMA-FASTRACH USAGE UNIQUE TAILLE 5</t>
  </si>
  <si>
    <t>SONDES ARMEES UU #TAILLE 6 # FASTRACH LMA</t>
  </si>
  <si>
    <t>SONDES ARMEES UU –TAILLE 6.5 – FASTRACH LMA</t>
  </si>
  <si>
    <t>SONDES ARMEES UU #TAILLE 7 # FASTRACH LMA</t>
  </si>
  <si>
    <t>SONDES ARMEES UU #TAILLE 7.5 # FASTRACH LMA</t>
  </si>
  <si>
    <t>SONDES ARMEES UU #TAILLE 8 # FASTRACH LMA</t>
  </si>
  <si>
    <t>MANDRIN SOFT-TIP POUR SONDES 6.0 Ã  10 MM ID</t>
  </si>
  <si>
    <t>STYLET D'INTUBATION</t>
  </si>
  <si>
    <t>MANDRIN SOFT-TIP POUR SONDES 4.5 Ã  6.0 MM ID</t>
  </si>
  <si>
    <t>MANDRIN SOFT-TIP POUR SONDES 2.5 Ã  4.5 MM ID</t>
  </si>
  <si>
    <t>RUSCH GREENLITE SU MTL BLADE MILL 0</t>
  </si>
  <si>
    <t>RUSCH GREENLITE SU MTL BLADE MILL 1</t>
  </si>
  <si>
    <t>RUSCH GREENLITE SU MTL BLADE MILL 2</t>
  </si>
  <si>
    <t>RUSCH GREENLITE SU MTL BLADE MILL 3</t>
  </si>
  <si>
    <t>RUSCH GREENLITE SU MTL BLADE MILL 4</t>
  </si>
  <si>
    <t>RUSCH GREENLITE SU MTL BLADE MILL 00</t>
  </si>
  <si>
    <t>RUSCH GREENLITE SU MTL BLADE MAC 0</t>
  </si>
  <si>
    <t>RUSCH GREENLITE SU MTL BLADE MAC 2</t>
  </si>
  <si>
    <t>RUSCH GREENLITE SU MTL BLADE MAC 3</t>
  </si>
  <si>
    <t>RUSCH GREENLITE SU MTL BLADE MAC 4</t>
  </si>
  <si>
    <t>RUSCH GREENSPEC FO HANDLE: MEDIUM</t>
  </si>
  <si>
    <t>RUSCH GREENSPEC FO HANDLE: SMALL</t>
  </si>
  <si>
    <t>RUSCH GREENSPEC FO HANDLE: STUBBY</t>
  </si>
  <si>
    <t>MASQUE O² ADULTE CONTRATION VARIAB 3EN1 TUBUL MONTEE 210 CM</t>
  </si>
  <si>
    <t>MASQUE O2 ADULTE TRES HAUTE CONTRATION 2 VALVES TUBUL 210CM</t>
  </si>
  <si>
    <t>MASQUE Ã  O2 PEDIATRIQUE MOYENNE CONCENTRATION TUBULURE 210 M</t>
  </si>
  <si>
    <t>LUNETTES Ã  OXYGENE ADULTE EMBOUT DROIT TUBULURE 210 CM</t>
  </si>
  <si>
    <t>LUNETTES Ã OXYGENE ADULTE EMBOUT Ã©VASÃ© TUBULUR 210 M</t>
  </si>
  <si>
    <t>LUNETTES O2 ADULTE EMBOUTS DROITS TUBUL 210 CM DEBIT PROTEGE</t>
  </si>
  <si>
    <t>LUNETTES O2 ADULTE SOFTECH  DROIT TUBUL 210 CM DEBIT PROTEGE</t>
  </si>
  <si>
    <t>LUNETTES O2 PÃ©DIAT SOFTECH DROIT TUBUL 210 CM DEBIT PROTEGE</t>
  </si>
  <si>
    <t>LUNETTES O2 NEONAT SOFTECH DROITS TUBUL 210 CM DEBIT PROTEGE REF. : 41828</t>
  </si>
  <si>
    <t>LUNETTE A OXYGENE NEONATALE REF. : LOC28MN"</t>
  </si>
  <si>
    <t>CANULE DE GUEDEL EN PVC, NON STERILE (ISO 3) TAILLE 000</t>
  </si>
  <si>
    <t>CANULE DE GUEDEL EN PVC, NON STERILE (ISO 4) TAILLE 00</t>
  </si>
  <si>
    <t>CANULE DE GUEDEL EN PVC, NON STERILE (ISO 5) TAILLE 0</t>
  </si>
  <si>
    <t>CANULE DE GUEDEL EN PVC, NON STERILE (ISO 6) TAILLE 1</t>
  </si>
  <si>
    <t>CANULE DE GUEDEL EN PVC, NON STERILE (ISO 7) TAILLE 2</t>
  </si>
  <si>
    <t>CANULE DE GUEDEL EN PVC, NON STERILE (ISO 8) TAILLE 3</t>
  </si>
  <si>
    <t>CANULE DE GUEDEL EN PVC, NON STERILE (ISO 9) TAILLE 4</t>
  </si>
  <si>
    <t>CANULE DE GUEDEL EN PVC, NON STERILE (ISO 10) TAILLE 5</t>
  </si>
  <si>
    <t>CANULE DE GUEDEL EN PVC, NON STERILE (ISO 12) TAILLE 6</t>
  </si>
  <si>
    <t>INSUFFLATEUR MANUEL UU NÃ©ONAT AVEC MASQUE + ORIENTEUR FLUX</t>
  </si>
  <si>
    <t>INSUFFLATEUR MANUEL Ã  UU PÃ©DIAT AVEC MASQUE + ORIENTEUR FLUX</t>
  </si>
  <si>
    <t>INSUFFLATEUR MANUEL UU ADULTE AVEC MASQUE Et ORIENTEUR FLUX</t>
  </si>
  <si>
    <t xml:space="preserve">KIT PERFUSOR SPACE + ALIM + POLE CLAMP </t>
  </si>
  <si>
    <t xml:space="preserve">POUSSE-SERINGUE PERFUSOR SPACE </t>
  </si>
  <si>
    <t xml:space="preserve">POLE CLAMP INFUSOMAT ET PERFUSOR SPACE </t>
  </si>
  <si>
    <t xml:space="preserve">CABLE D'ALIMENTATION SPACE </t>
  </si>
  <si>
    <t xml:space="preserve">CABLE AMBULANCE ALIMENTATION 12V SP </t>
  </si>
  <si>
    <t>RUSCH GREENLITE SU MTL BLADE MAC 1</t>
  </si>
  <si>
    <t>CATHETER OMBILICAL EN PVC THERMOSENSIBLE ORX - EXTREMITE DISTALE OUVERTE ET EMOUSSEE - 37 CM - 8.0 FR - VOIE VEINEUSE OU ARTERIELLE-CLADIMED C54FB05</t>
  </si>
  <si>
    <t>CATH OMBILICAL EXPERT 2L 5FR</t>
  </si>
  <si>
    <t>CATH OMBILICAL EXPERT 2L 4FR</t>
  </si>
  <si>
    <t>CATH OMBILICAL EXPERT 1L 5FR</t>
  </si>
  <si>
    <t>CATH OMBILICAL EXPERT 1L 4FR</t>
  </si>
  <si>
    <t>CATH OMBILICAL EXPERT 1L 3,5FR</t>
  </si>
  <si>
    <t>CATH OMBILICAL EXPERT 1L 2,5FR</t>
  </si>
  <si>
    <t>PLATEAU COMPLET POUR DRAINAGE THORACIQUE - DRAIN CH.08 (PEDIATRIE)</t>
  </si>
  <si>
    <t>PLATEAU COMPLET POUR DRAINAGE THORACIQUE - DRAIN CH.14</t>
  </si>
  <si>
    <t>CATHETER OMBILICAL EN PVC THERMOSENSIBLE ORX - EXTREMITE DISTALE OUVERTE ET EMOUSSEE - 37 CM - 3.5 FR - VOIE VEINEUSE OU ARTERIELLE-CLADIMED C54FB05</t>
  </si>
  <si>
    <t>CATHETER OMBILICAL EN PVC THERMOSENSIBLE ORX - EXTREMITE DISTALE OUVERTE ET EMOUSSEE - 37 CM - 5.0 FR  - VOIE VEINEUSE OU ARTERIELLE-CLADIMED C54FB05</t>
  </si>
  <si>
    <t>CATHETER OMBILICAL EN PVC THERMOSENSIBLE ORX - EXTREMITE DISTALE OUVERTE ET EMOUSSEE - 37 CM - 6.0 FR  - VOIE VEINEUSE OU ARTERIELLE-CLADIMED C54FB05</t>
  </si>
  <si>
    <t>CATHETER OMBILICAL EN PVC THERMOSENSIBLE ORX - EXTREMITE DISTALE OUVERTE ET EMOUSSEE - 37 CM - 7.0 FR - VOIE VEINEUSE OU ARTERIELLE-CLADIMED C54FB05</t>
  </si>
  <si>
    <t>SONDE INTUBATION A BALLONET CH9 (BOITE DE 10)</t>
  </si>
  <si>
    <t>SONDE D'INTUBATION A BALLONET CH 8.5 (BOITE DE 10)</t>
  </si>
  <si>
    <t>SONDE INTUBATION A BALLONET CH8  (BOITE DE 10)</t>
  </si>
  <si>
    <t>SONDE INTUBATION A BALLONET CH 7.5 (BOITE DE 10)</t>
  </si>
  <si>
    <t>SONDE INTUBATION A BALLONET CH7 (BOITE DE 10)</t>
  </si>
  <si>
    <t>SONDE D'INTUBATION A BALLONET CH 6.5 (BOITE DE 10)</t>
  </si>
  <si>
    <t>SONDE INTUBATION A BALLONET CH6 (BOITE DE 10)</t>
  </si>
  <si>
    <t>SONDE INTUBATION A BALLONET CH 5.5 (BOITE DE 10)</t>
  </si>
  <si>
    <t>SONDE INTUBATION A BALLONET CH5 (BOITE DE 10)</t>
  </si>
  <si>
    <t>SONDE INTUBATION A BALLONET CH4.5 (BOITE DE 10)</t>
  </si>
  <si>
    <t>SONDE INTUBATION A BALLONET CH4 (BOITE DE 10)</t>
  </si>
  <si>
    <t>SONDE INTUBATION A BALLONET CH3.5 (BOITE DE 10)</t>
  </si>
  <si>
    <t>SONDE INTUBATION A BALLONET CH3 (BOITE DE 10)</t>
  </si>
  <si>
    <t>SONDE INTUBATION A BALLONET CH2.5 (BOITE DE 10)</t>
  </si>
  <si>
    <t>DISPOSITION DE FIXATION DE SONDE ENDO TRACHEALE</t>
  </si>
  <si>
    <t>FILTRE ANTIBACTERIEN CLEAR GUARD III SANS LUER LOCK (USAGE UNIQUE).</t>
  </si>
  <si>
    <t>SONDE D'ASPIRATION CH 18 (BOITE DE 100)</t>
  </si>
  <si>
    <t>SONDE D'ASPIRATION 50 CM 1 OEIL CH.16 - ORANGE (BOITE DE 100)</t>
  </si>
  <si>
    <t>SONDE D'ASPIRATION 50 CM 1 OEIL CH.14 - VERT FONCE (BOITE DE 100)</t>
  </si>
  <si>
    <t>SONDE D'ASPIRATION 50 CM 1 OEIL CH.12- BLANC (BOITE DE 100)</t>
  </si>
  <si>
    <t>SONDE D'ASPIRATION 50 CM 1 OEIL CH.10 - NOIR (BOITE DE 100)</t>
  </si>
  <si>
    <t>SONDE D'ASPIRATION 50 CM 1 OEIL CH. 8 - BLEU (BOITE DE 100)</t>
  </si>
  <si>
    <t>SONDE D'ASPIRATION 50 CM 1 OEIL CH. 6 - VERT CLAIR</t>
  </si>
  <si>
    <t>SAC 100L  30 MICRON 820+50X900 MM</t>
  </si>
  <si>
    <t>SAC 30 L 21 MICRON 500+50X650 MM</t>
  </si>
  <si>
    <t>SAC 50L 24 MICRON 680 +50 X 750 MM</t>
  </si>
  <si>
    <t>CARTON DASRI 50L BAS</t>
  </si>
  <si>
    <t>SAC POUBELLE BLANC 400 X 450 MM 10L</t>
  </si>
  <si>
    <t>OXYMETRE DE POULS</t>
  </si>
  <si>
    <t>VSCAN EXTEND</t>
  </si>
  <si>
    <t>MEDIFLOW O2 0-15 ADULTE</t>
  </si>
  <si>
    <t>PINCE A DISSEQUER SANS GRIFFE 14 CM</t>
  </si>
  <si>
    <t>PINCE DE KOCHER AVEC GRIFFE DROITE 14CM INOX NON STERILE.</t>
  </si>
  <si>
    <t>PINCE DE KOCHER PLASTIQUE STERILE</t>
  </si>
  <si>
    <t>COMPRESSE 10/10 30GR (SACHET DE 2 COMPRESSES)</t>
  </si>
  <si>
    <t>TULLE GRAS VASELINE 10X12CM</t>
  </si>
  <si>
    <t>ABAISSE LANGUE EN BOIS ADULTE (BTE DE 100)</t>
  </si>
  <si>
    <t>URGOSORB 5 X 5 CM COMPRESSE TYPE COALGAN</t>
  </si>
  <si>
    <t>BANDELETTE URINAIRE EXACTO URITOP 10</t>
  </si>
  <si>
    <t>BANDE DE CREPE 4M X 10 CM.</t>
  </si>
  <si>
    <t xml:space="preserve"> BANDE DE CREPE 4M X 5 CM.</t>
  </si>
  <si>
    <t>FILET TUBULAIRE SURGIFIX N° 2 (25 M ETIRE)</t>
  </si>
  <si>
    <t>ATTELLE MODELABLE SAM SPLINT 92 CM X 10,5 CM ORANGE</t>
  </si>
  <si>
    <t>BDE VELPEAUSTRAPP 2,5MX06CM</t>
  </si>
  <si>
    <t>PANSEMENTS EN BANDE A DECOUPER. TISSU ELASTIQUE (1M X 6 CM)</t>
  </si>
  <si>
    <t>PANST ABSORB FLUFF/N.T 15X25CM</t>
  </si>
  <si>
    <t>SACHET DE 10 PANSEMENTS ASSORTIS</t>
  </si>
  <si>
    <t>COMPRESSE GAZE STERILE 7,5 CM X 7,5 CM 30GR (SACHET DE 2 COMPRESSES)</t>
  </si>
  <si>
    <t>CHAMP DE SOIN STERILE 40X40</t>
  </si>
  <si>
    <t>AGRAFEUSES CUTANEES A USAGE UNIQUE PRECISE</t>
  </si>
  <si>
    <t>3M STERI STRIP SUTURE CUTANEE 100 X 12</t>
  </si>
  <si>
    <t>BISEPTINE 40ML</t>
  </si>
  <si>
    <t>ECHARPE TRIANGULAIRE EN NON TISSE 95X95X135 CM, VRAC</t>
  </si>
  <si>
    <t>CISEAU TYPE "JESCO" COULEUR NOIR</t>
  </si>
  <si>
    <t>COMBAT EYE SHIELD</t>
  </si>
  <si>
    <t>BANDAGE THIN H</t>
  </si>
  <si>
    <t>TENSIOMETRE MANOPOIRE ADULTE BRASSARD VELCRO NOIR EASY 3</t>
  </si>
  <si>
    <t>MOSKITO GUARD SPRAY POMPE 75 ML</t>
  </si>
  <si>
    <t>THERMOMETRE DIGITAL HYPOTHERMIQUE BLANC 32° A 42,9°"</t>
  </si>
  <si>
    <t>CANULE DE GUEDEL TAILLE 4 ROUGE</t>
  </si>
  <si>
    <t>INSUFLATEUR POCKET TRANSPARENT BOITE NOIRE</t>
  </si>
  <si>
    <t>LAME LARYNGOSCOPE UU ACIER  TYPE MACINTOSH N°4"</t>
  </si>
  <si>
    <t>MANCHE LARYNGOSCOPE UNIVERSEL FIBRE OPTIQUE BAGUE VERTE</t>
  </si>
  <si>
    <t>PILE ALCALINE BLISTER 2 LR14 STANDARD 1.5V</t>
  </si>
  <si>
    <t>SONDE D'INTUBATION A BALLONET CH 8.5</t>
  </si>
  <si>
    <t>RACCORD BICONIQUE DROIT 7 X 7 MM (DE 6 A 9 MM).</t>
  </si>
  <si>
    <t>MANUVAC POMPE A PIEDS D'ASPIRATION</t>
  </si>
  <si>
    <t>SONDE D'ASPIRATION 50 CM 1 OEIL CH.14 - VERT FONCE</t>
  </si>
  <si>
    <t>CATHETER SECURISE SANS AILETTE 18 G (BTE 50)</t>
  </si>
  <si>
    <t>CATHETER SECURISE SANS AILETTE 22G</t>
  </si>
  <si>
    <t>INTRAFIX TUBULURE PRIMELINE 3V LP</t>
  </si>
  <si>
    <t>GARROT PLAT SANS LATEX VERT</t>
  </si>
  <si>
    <t>TEGADERM PANSEMENT TRANSPARENT 10 X12</t>
  </si>
  <si>
    <t>AIGUILLE 21 G 50 MM</t>
  </si>
  <si>
    <t>AIGUILLE HYPODERMIQUE  UU 16 X 0.5 MM ORANGE</t>
  </si>
  <si>
    <t>SERINGUE 10ML  B BRAUN</t>
  </si>
  <si>
    <t>SERINGUE INSULINE 3PIECES 1ML AIGUILLE SERTIE</t>
  </si>
  <si>
    <t>SHA STERILLIUM GEL 100 ML</t>
  </si>
  <si>
    <t>SPARADRAP MEDIPORE MULTI EXTENSIBLE NON TISSE 10 X2.50</t>
  </si>
  <si>
    <t>DRAP ISOTHERMIQUE NON STERILE 1,40 M X 2,20 M</t>
  </si>
  <si>
    <t>COMPRESSE WATER JEL 20 X 45 CM</t>
  </si>
  <si>
    <t>PANST ABSORB FLUFF/N.T 10X20CM</t>
  </si>
  <si>
    <t>SPARADRAP MEDIPORE MULTI EXENSIBLE NON TISSE 10 X10</t>
  </si>
  <si>
    <t>SPARADRAP 5 M X 2 CM</t>
  </si>
  <si>
    <t>BISTOURI STERILE USAGE UNIQUE N°11</t>
  </si>
  <si>
    <t>CHAMP DE SOIN STERILE 75 X 90 CM</t>
  </si>
  <si>
    <t>CISEAUX MEDECIN, MOUSSE DROIT 16 CM.</t>
  </si>
  <si>
    <t>SET DE SUTURE STERILE EN BARQUETTE RIGIDE.</t>
  </si>
  <si>
    <t>SUTURE4/0 20MM TRIANGULAIRE NOIR X36</t>
  </si>
  <si>
    <t>SUTURE3/0 16MM ROND 75CM NOIR X36</t>
  </si>
  <si>
    <t>VALISE, SANS TIROIRS, SANS MOUSSE, NOIR</t>
  </si>
  <si>
    <t>TIROIR PROFOND (2U) 0450 CASE</t>
  </si>
  <si>
    <t>PLATEAU POUR 0450 CASE</t>
  </si>
  <si>
    <t>AMPOULIER XL ROUGE</t>
  </si>
  <si>
    <t>INTUBATION BAG S</t>
  </si>
  <si>
    <t>POCHETTE KIT IV S</t>
  </si>
  <si>
    <t>UNIVERSAL FIRST AID BACKPACK L NOIR</t>
  </si>
  <si>
    <t>CAISSE PELI DE TRANSPORT</t>
  </si>
  <si>
    <t>DOVE KIT DE VOYAGE 6 PRODUITS</t>
  </si>
  <si>
    <t>CAISSE DE TRANSPORT REUTILISABLE A REGULATION THERMIQUE PASSIVE CREDO</t>
  </si>
  <si>
    <t>CAISSE STORM 2750 NOIRE</t>
  </si>
  <si>
    <t>CAISSE CREDO DURACUBE 56L (OPTION DATA LOG COMPRISE)</t>
  </si>
  <si>
    <t>BRANCARD SOUPLE EN TOILE ENDUITE</t>
  </si>
  <si>
    <t>DRAP ISOTHERMIQUE NON STERIEL</t>
  </si>
  <si>
    <t>ASPIRATEUR DE MUCOSITE VACU AIDE</t>
  </si>
  <si>
    <t>HOUSSE D ENSEVELISSEMENT</t>
  </si>
  <si>
    <t>BRANCARD PLIABLE EN 4</t>
  </si>
  <si>
    <t>STETHOSCOPE INFIRMIER DOUBLE PAVILLON LITTMANN</t>
  </si>
  <si>
    <t>OTOSCOPE LUMIERE TRADITIONNELLE EN ETUI AVEC 3 SPECULUMS.</t>
  </si>
  <si>
    <t>GLUCOFIX SENSOR 1 FLACON DE 50 BANDELETTES</t>
  </si>
  <si>
    <t>GLUCOMETRE GLUCOFIX  PREMIUM METER SET(1 AUTOPIQUEUR+10 BANDELLETTES)</t>
  </si>
  <si>
    <t>KIT COMPLET EZIO</t>
  </si>
  <si>
    <t>SECTRAL 200MG CPR 30</t>
  </si>
  <si>
    <t>TANGANIL 500MG/5ML AMP INJ IV5</t>
  </si>
  <si>
    <t>ADIARIL Aliment diNBetNBetique destinNBe NAa des fins mNBedicales spNBecia</t>
  </si>
  <si>
    <t>ADVILMED SUSP BUV ENF NOU200ML</t>
  </si>
  <si>
    <t>ALFUZOSINE BIOG LP 10MG CPR30</t>
  </si>
  <si>
    <t>ALLOPURINOL ARRO 200MG CPR 28</t>
  </si>
  <si>
    <t>AMOX/AC CLAV 1G/200 MYLAN</t>
  </si>
  <si>
    <t>AMOXI/AC CLAVU 500MG/50</t>
  </si>
  <si>
    <t>ASCABIOL LOT US EXT FL 125ML</t>
  </si>
  <si>
    <t>AZITHROMYCINE BIOGARAN ComprimNBe pelliculNBe 250 mg - boNCite 6</t>
  </si>
  <si>
    <t xml:space="preserve">BETADINE DERMIQUE application locale 10 % - flacon 125 </t>
  </si>
  <si>
    <t>BIOCIDAN UNIDOSE Collyre 0,1 mg/0,4 ml - boNCite 10 unidoses 0,4 ml</t>
  </si>
  <si>
    <t>BISOPROLOL ARRO 10MG CPR BT 30</t>
  </si>
  <si>
    <t>BI TILDIEM LP 90MG CPR BT 28</t>
  </si>
  <si>
    <t>BRICANYL  NEB 5 mg/2 ml - UNID 50</t>
  </si>
  <si>
    <t>BROMAZEPAM MYLAN 6MG 30CP</t>
  </si>
  <si>
    <t>CANTALENE CPR24</t>
  </si>
  <si>
    <t>CARBAMAZEP SAND LP400MG CPR 30</t>
  </si>
  <si>
    <t>CEFADROXIL BIOG 500MG GELU 12</t>
  </si>
  <si>
    <t>BISEPTINE 40 ML Cartons de 96u</t>
  </si>
  <si>
    <t>CHLORHYD OXYBU FAUR COLLY D 20</t>
  </si>
  <si>
    <t>CIPROFIBRATE ARRO 100MG GELU30</t>
  </si>
  <si>
    <t>CLARITYNE 0G1/100ML SIR 60ML3400933560454</t>
  </si>
  <si>
    <t>COAPROVEL 150MG/12MG5 CPR 90</t>
  </si>
  <si>
    <t>CITALOPRAM ARRO 20MG CPR 28</t>
  </si>
  <si>
    <t>GLIBENCLAMIDE ARRO 5MG CPR20</t>
  </si>
  <si>
    <t>DEPAKINE CHRONO 500MG SECAB BT/30</t>
  </si>
  <si>
    <t>DESOMEDEDINE COLLY 10 UNIDOSES</t>
  </si>
  <si>
    <t>DEXAMETHASONE MYLAN 4MG/ML (20)</t>
  </si>
  <si>
    <t>ECONAZOLE ARRO 1% PDR FL30G</t>
  </si>
  <si>
    <t>ESOMEPRAZOLE ARR 40 MG /28CP CP</t>
  </si>
  <si>
    <t>FENOFIBRATE ARRO 160MG CPR 30</t>
  </si>
  <si>
    <t xml:space="preserve">FLAMMAZINE Creme - tube 50 g </t>
  </si>
  <si>
    <t>FUROSEMIDE RENAUDIN 20 mg/2 ml sol inj IM IV</t>
  </si>
  <si>
    <t>GYNOPEVARYL 150 MG OV 3</t>
  </si>
  <si>
    <t>HALDOL  2MG GTT 15ML BLE</t>
  </si>
  <si>
    <t>LEVETIRACETAM ARRO 500MG CPR60</t>
  </si>
  <si>
    <t>LAROXYL GTT BUV FL 20ML</t>
  </si>
  <si>
    <t>LOVENOX 10000UI A XA/1ML SER10</t>
  </si>
  <si>
    <t>LOPERAMIDE 2MG GELULUE BT30</t>
  </si>
  <si>
    <t>LOXAPAC Solution buvable 25 mg/ml - flacon 30 ml</t>
  </si>
  <si>
    <t>METFORMINE MYLP1000 CPR PEL 30</t>
  </si>
  <si>
    <t>NIFLUGEL Gel pour application locale 2,5 % - tube 60 g</t>
  </si>
  <si>
    <t>PARACETAMOL CODEINE ARROW</t>
  </si>
  <si>
    <t>PRAZEPAM ARRO CPR 10MG BT 40</t>
  </si>
  <si>
    <t>PERINDOPRIL ARG BIOG5MG CPR30</t>
  </si>
  <si>
    <t>PULMICORT 1MG INHAL/D20</t>
  </si>
  <si>
    <t>PULMICORT 400 MCG TURBUH D/100</t>
  </si>
  <si>
    <t>RIFAMYCINE CHIBRET Collyre en solution 1M UI/100 ml - flacon 10 ml</t>
  </si>
  <si>
    <t>ENALAPRIL BIOG 20MG CPR SEC28</t>
  </si>
  <si>
    <t>ROXITHROMYC SAND150MG CPR BT10</t>
  </si>
  <si>
    <t>SALBUTAMOL MYLA 2,5MG SOL D60</t>
  </si>
  <si>
    <t>SPIRAM MET 1,5MUI/250 ARRO 10</t>
  </si>
  <si>
    <t>TIORFAN Gelule 100 mg - boite 20</t>
  </si>
  <si>
    <t>TIORFAN ENFANT Poudre orale 30 mg - boNCite 30 sachets-dose</t>
  </si>
  <si>
    <t>TRANXENE Gelule 5 mg - boite 30</t>
  </si>
  <si>
    <t>TRIMEBUTINE ARRO 100MG CPR 30</t>
  </si>
  <si>
    <t>URBANYL 10 CPR SECAB 30</t>
  </si>
  <si>
    <t>VOGALENE LYOC 7.5MG LYOPHILISAT ORAL Boite de 16</t>
  </si>
  <si>
    <t>VOGALENE SUP SEC 5MG BT 10</t>
  </si>
  <si>
    <t xml:space="preserve">VOLTARENE Comprim_x001B_NBe enrob_x001B_NBe gastror_x001B_NBesistant 50 mg - bo_x001B_NCite 30 </t>
  </si>
  <si>
    <t>ALDACTONE 50MG CPR BT 30</t>
  </si>
  <si>
    <t>AMLOR GNBelule 5 mg - boNCite 30</t>
  </si>
  <si>
    <t>AMLOR 10MG GELU 30</t>
  </si>
  <si>
    <t>ATENOLOL ARRO 50MG CPR SEC 30</t>
  </si>
  <si>
    <t>AVLOCARDYL CPR SEC 40MG 50</t>
  </si>
  <si>
    <t>COZAAR  50MG CPR BT 28</t>
  </si>
  <si>
    <t>KARDEGIC  75MG PDR AD SAC 30</t>
  </si>
  <si>
    <t>ALTEIS  20MG CPR BT 30</t>
  </si>
  <si>
    <t>ALTEIS  40MG CPR BT 30</t>
  </si>
  <si>
    <t>PLAVIX 75MG CPR BOITE 30</t>
  </si>
  <si>
    <t>RENITEC 20MG CPR SEC BT/28</t>
  </si>
  <si>
    <t>CARVEDILOL ARRO 12MG5 CPR 28</t>
  </si>
  <si>
    <t>CANDESARTAN ARRO 16MG CPR BT90</t>
  </si>
  <si>
    <t xml:space="preserve">BACTRIM ADULTE Comprimé 400 mg/80 mg - boite 20 </t>
  </si>
  <si>
    <t>FUCIDINE CrNAeme 2 % - tube 15 g</t>
  </si>
  <si>
    <t>CIPROFLOXACINE ARRO 500MG CPR12</t>
  </si>
  <si>
    <t>OROKEN ComprimNBe pelliculNBe 200 mg - boNCite 8</t>
  </si>
  <si>
    <t>ZINNAT 250MG CPR 8</t>
  </si>
  <si>
    <t>ALPRAZOLAM ALTE 0.50MG CPR 30</t>
  </si>
  <si>
    <t>ZOLPIDEM MYLAN 10 MG 14 CP</t>
  </si>
  <si>
    <t>EFFEXOR LP 37,5MG GELU BT 30</t>
  </si>
  <si>
    <t>VALIUM Solution injectable 10 mg/2 ml - boNCite 6 ampoules 2 ml</t>
  </si>
  <si>
    <t>SERTRALINE ARRO 50MG GELU 28</t>
  </si>
  <si>
    <t>LYRICA  75MG GELU BT/56</t>
  </si>
  <si>
    <t>CYMBALTA 60MG GELU BT 28</t>
  </si>
  <si>
    <t>TAMSULOSINE BIOG LP0MG4 CPR30</t>
  </si>
  <si>
    <t>DAFLON CPR 500MG 30</t>
  </si>
  <si>
    <t>ACIDE FOLIQUE ARRO 5MG CPR 20</t>
  </si>
  <si>
    <t>GYNEFAM PL CAPS BT 90</t>
  </si>
  <si>
    <t>LOVENOX 6000UI A XA/0ML6SER10</t>
  </si>
  <si>
    <t>BREVIBLOC 100mg/10 ml S inj</t>
  </si>
  <si>
    <t>TRANDATE 5 mg/ml S inj 5Amp</t>
  </si>
  <si>
    <t>CATHETER OMBILICAL EN PVC THERMOSENSIBLE ORX - EXTREMITE DISTALE OUVERTE ET EMOUSSEE - 37 CM - 4.0 FR  - VOIE VEINEUSE OU ARTERIELLE-CLADIMED C54FB05</t>
  </si>
  <si>
    <t xml:space="preserve">1600 VALISE SANS MOUSSE NOIR </t>
  </si>
  <si>
    <t xml:space="preserve">VALISE SANS MOUSSE NOIR </t>
  </si>
  <si>
    <t>BANDE DE CREPE 4M X 5 CM</t>
  </si>
  <si>
    <t>STERI STRIP SUTURE CUTANEE 100 X 12 3M</t>
  </si>
  <si>
    <t>Filtre particule P3</t>
  </si>
  <si>
    <t>Rouleau sacs Dasri 100L</t>
  </si>
  <si>
    <t xml:space="preserve">Chambre isolement avec moteur + 6 filtres </t>
  </si>
  <si>
    <t>Chambre isolement pour brancard avec moteur P3 + 6 cartouches P3 sans marquage</t>
  </si>
  <si>
    <t>Filtres P3 pour cellule</t>
  </si>
  <si>
    <t xml:space="preserve">Sac pédiatrique conforme CDCS </t>
  </si>
  <si>
    <t>Sotalind 500ml</t>
  </si>
  <si>
    <t xml:space="preserve">Meliseptol boite 100 lingettes </t>
  </si>
  <si>
    <t>Boite de gants en vinyle taille L</t>
  </si>
  <si>
    <t xml:space="preserve">Kit equipe projetée 1 </t>
  </si>
  <si>
    <t xml:space="preserve">Kit equipe projetée 2 </t>
  </si>
  <si>
    <t xml:space="preserve">Sotalind 500ml </t>
  </si>
  <si>
    <t xml:space="preserve">Dotation forme grave x2 paxs </t>
  </si>
  <si>
    <t xml:space="preserve">Tyvek </t>
  </si>
  <si>
    <t>Meliseptol Foam Pure 750ml</t>
  </si>
  <si>
    <t>Meliseptol Recharge 100 lingettes</t>
  </si>
  <si>
    <t>Savon pain 150g Neutraderm</t>
  </si>
  <si>
    <t>Capteur SPO2 pédiatrique</t>
  </si>
  <si>
    <t>SUXAMETHONIUM BIOCODEX 50mg</t>
  </si>
  <si>
    <t xml:space="preserve">Drap de brancardage </t>
  </si>
  <si>
    <t>Ventilateur monnal T60 complet</t>
  </si>
  <si>
    <t xml:space="preserve">Savon pain </t>
  </si>
  <si>
    <t>Savon pain</t>
  </si>
  <si>
    <t>Kit equipe projetee 2</t>
  </si>
  <si>
    <t xml:space="preserve">Location sac infirmier lourd adulte </t>
  </si>
  <si>
    <t>716/810/816/695/698/729</t>
  </si>
  <si>
    <t xml:space="preserve">Kit covid (ancien marché) </t>
  </si>
  <si>
    <t xml:space="preserve">Kit médecine générale </t>
  </si>
  <si>
    <t>872/976</t>
  </si>
  <si>
    <t>Nom de la société :</t>
  </si>
  <si>
    <t>Quantités indicatives pour la durée totale du marché (4 ans)</t>
  </si>
  <si>
    <t>montant total du DQE</t>
  </si>
  <si>
    <t>montant unitaire par kits en euro HT</t>
  </si>
  <si>
    <t>montant total par kits en euro HT</t>
  </si>
  <si>
    <t xml:space="preserve">Les quantités sont données à titre indicatif. </t>
  </si>
  <si>
    <t>Tente familiale 15m2</t>
  </si>
  <si>
    <t>Grande tente entre 25 et 45m2</t>
  </si>
  <si>
    <t>Bâche 4m x 6m</t>
  </si>
  <si>
    <t>Rouleaux de bâches plastiques de 4m x 60m</t>
  </si>
  <si>
    <t>Cordages</t>
  </si>
  <si>
    <t>Couvertures</t>
  </si>
  <si>
    <t>Tapis de sol individuels</t>
  </si>
  <si>
    <t>Moustiquaire option 1 (imprégnée)</t>
  </si>
  <si>
    <t>Moustiquaire option 2 ( non imprégnée)</t>
  </si>
  <si>
    <t>Jerrycan 10 litres semi-pliables</t>
  </si>
  <si>
    <t>Kit outils</t>
  </si>
  <si>
    <t>Kit cuisine</t>
  </si>
  <si>
    <t>Kit hygiène famille</t>
  </si>
  <si>
    <t>Kit hygiène enfant</t>
  </si>
  <si>
    <t>Kit dignité</t>
  </si>
  <si>
    <t>Lampe solaire individuelle</t>
  </si>
  <si>
    <t>Pose d'un logo "France" format A3</t>
  </si>
  <si>
    <t>Prix kilométrique livraison en France</t>
  </si>
  <si>
    <t>Prix kilométrique livraison en UE (hors France)</t>
  </si>
  <si>
    <t xml:space="preserve">TYPE DE PRESTATION </t>
  </si>
  <si>
    <t xml:space="preserve">Détail Quantitatif Estimatif (DQE) </t>
  </si>
  <si>
    <t>Réf : MEAE_25021_CDCS</t>
  </si>
  <si>
    <t>Direction : Centre de crise et de soutien (CDCS)</t>
  </si>
  <si>
    <r>
      <rPr>
        <b/>
        <u/>
        <sz val="14"/>
        <color theme="1"/>
        <rFont val="Arial"/>
        <family val="2"/>
      </rPr>
      <t>Intitulé de la consultation</t>
    </r>
    <r>
      <rPr>
        <b/>
        <sz val="14"/>
        <color theme="1"/>
        <rFont val="Arial"/>
        <family val="2"/>
      </rPr>
      <t>: 
Fourniture et livraison de lots de matériels de réponses aux urgences pour le compte du Centre de crise et de soutien (CDCS) et de la Direction de coopération de sécurité et de défense (DCSD) du ministère de l’Europe et des Affaires étrangères (MEAE)  (lot n°1 "Matériel de réponse d’urgence (tentes, bâches, cordages, couvertures, tapis de sol, moustiquaires, jerrycans, kits outils, kits cuisine, kits hygiène, kits dignité, lampes solaires)")</t>
    </r>
  </si>
  <si>
    <t>Lot n°2 "Système de purification d’eau et citerne souple de stockage d’eau"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</si>
</sst>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sz val="11"/>
      <color theme="1"/>
      <name val="Calibri"/>
      <family val="2"/>
      <scheme val="minor"/>
    </font>
    <font>
      <sz val="10"/>
      <name val="Helv"/>
    </font>
    <font>
      <sz val="11"/>
      <color rgb="FFFF0000"/>
      <name val="Calibri"/>
      <family val="2"/>
      <scheme val="minor"/>
    </font>
    <font>
      <sz val="11"/>
      <color rgb="FF000000"/>
      <name val="Calibri"/>
      <family val="2"/>
    </font>
    <font>
      <sz val="9"/>
      <color theme="1"/>
      <name val="Calibri"/>
      <family val="2"/>
      <scheme val="minor"/>
    </font>
    <font>
      <b/>
      <sz val="9"/>
      <color theme="1"/>
      <name val="Arial"/>
      <family val="2"/>
    </font>
    <font>
      <sz val="9"/>
      <color theme="1"/>
      <name val="Arial"/>
      <family val="2"/>
    </font>
    <font>
      <sz val="9"/>
      <color theme="1"/>
      <name val="Calibri"/>
      <family val="2"/>
    </font>
    <font>
      <b/>
      <i/>
      <sz val="11"/>
      <color theme="1"/>
      <name val="Calibri"/>
      <family val="2"/>
      <scheme val="minor"/>
    </font>
    <font>
      <b/>
      <sz val="12"/>
      <color theme="1"/>
      <name val="Arial"/>
      <family val="2"/>
    </font>
    <font>
      <sz val="12"/>
      <color theme="1"/>
      <name val="Arial"/>
      <family val="2"/>
    </font>
    <font>
      <b/>
      <sz val="12"/>
      <color theme="3" tint="-0.499984740745262"/>
      <name val="Arial"/>
      <family val="2"/>
    </font>
    <font>
      <sz val="12"/>
      <color theme="1"/>
      <name val="Calibri"/>
      <family val="2"/>
      <scheme val="minor"/>
    </font>
    <font>
      <sz val="12"/>
      <color theme="3" tint="-0.499984740745262"/>
      <name val="Arial"/>
      <family val="2"/>
    </font>
    <font>
      <sz val="10"/>
      <name val="Arial"/>
      <family val="2"/>
    </font>
    <font>
      <b/>
      <sz val="14"/>
      <color theme="1"/>
      <name val="Arial"/>
      <family val="2"/>
    </font>
    <font>
      <b/>
      <u/>
      <sz val="14"/>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rgb="FF00B050"/>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15" fillId="0" borderId="0">
      <alignment vertical="center" wrapText="1"/>
    </xf>
  </cellStyleXfs>
  <cellXfs count="44">
    <xf numFmtId="0" fontId="0" fillId="0" borderId="0" xfId="0"/>
    <xf numFmtId="0" fontId="3" fillId="0" borderId="0" xfId="0" applyFont="1"/>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center"/>
    </xf>
    <xf numFmtId="0" fontId="0" fillId="0" borderId="1" xfId="0" applyBorder="1" applyAlignment="1">
      <alignment vertical="center" wrapText="1"/>
    </xf>
    <xf numFmtId="0" fontId="4" fillId="0" borderId="1" xfId="0" applyFont="1" applyFill="1" applyBorder="1" applyAlignment="1">
      <alignment horizontal="left" vertical="center"/>
    </xf>
    <xf numFmtId="0" fontId="5" fillId="0" borderId="1" xfId="0" applyFont="1" applyBorder="1" applyAlignment="1">
      <alignment wrapText="1"/>
    </xf>
    <xf numFmtId="0" fontId="6" fillId="0" borderId="1" xfId="2"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0" fontId="5" fillId="0" borderId="1" xfId="0" applyFont="1" applyBorder="1" applyAlignment="1">
      <alignment vertical="center"/>
    </xf>
    <xf numFmtId="0" fontId="5" fillId="0" borderId="1" xfId="0" applyNumberFormat="1" applyFont="1" applyBorder="1" applyAlignment="1">
      <alignment horizontal="center"/>
    </xf>
    <xf numFmtId="0" fontId="5" fillId="0" borderId="1" xfId="0" applyFont="1" applyBorder="1" applyAlignment="1">
      <alignment vertical="center" wrapText="1"/>
    </xf>
    <xf numFmtId="0" fontId="7" fillId="0" borderId="1" xfId="0" applyNumberFormat="1" applyFont="1" applyBorder="1" applyAlignment="1">
      <alignment horizontal="center"/>
    </xf>
    <xf numFmtId="0" fontId="8" fillId="0" borderId="1" xfId="0" applyFont="1" applyFill="1" applyBorder="1" applyAlignment="1">
      <alignment horizontal="left" vertical="center"/>
    </xf>
    <xf numFmtId="0" fontId="0" fillId="0" borderId="1" xfId="0" applyFill="1" applyBorder="1" applyAlignment="1">
      <alignment horizontal="center"/>
    </xf>
    <xf numFmtId="0" fontId="0" fillId="0" borderId="1" xfId="0" applyBorder="1" applyAlignment="1">
      <alignment horizontal="center" wrapText="1"/>
    </xf>
    <xf numFmtId="0" fontId="0" fillId="0" borderId="0" xfId="0" applyAlignment="1">
      <alignment horizontal="center"/>
    </xf>
    <xf numFmtId="0" fontId="0" fillId="3" borderId="1" xfId="0" applyFill="1" applyBorder="1" applyAlignment="1">
      <alignment horizontal="center"/>
    </xf>
    <xf numFmtId="0" fontId="9" fillId="4" borderId="1" xfId="0" applyFont="1" applyFill="1" applyBorder="1" applyAlignment="1">
      <alignment horizontal="center"/>
    </xf>
    <xf numFmtId="0" fontId="0" fillId="3" borderId="1" xfId="0" applyFill="1" applyBorder="1" applyAlignment="1">
      <alignment horizontal="center" wrapText="1"/>
    </xf>
    <xf numFmtId="0" fontId="11" fillId="0" borderId="0" xfId="0" applyFont="1"/>
    <xf numFmtId="0" fontId="11" fillId="0" borderId="0" xfId="0" applyNumberFormat="1" applyFont="1" applyAlignment="1">
      <alignment horizontal="center"/>
    </xf>
    <xf numFmtId="0" fontId="12" fillId="0" borderId="1" xfId="2" applyNumberFormat="1" applyFont="1" applyFill="1" applyBorder="1" applyAlignment="1">
      <alignment horizontal="center" vertical="center" wrapText="1"/>
    </xf>
    <xf numFmtId="0" fontId="11" fillId="0" borderId="3" xfId="0" applyNumberFormat="1" applyFont="1" applyBorder="1" applyAlignment="1">
      <alignment horizontal="center"/>
    </xf>
    <xf numFmtId="0" fontId="11" fillId="0" borderId="4" xfId="0" applyFont="1" applyBorder="1"/>
    <xf numFmtId="0" fontId="10" fillId="2" borderId="1" xfId="0" applyFont="1" applyFill="1" applyBorder="1" applyAlignment="1">
      <alignment vertical="center" wrapText="1"/>
    </xf>
    <xf numFmtId="164" fontId="12" fillId="2" borderId="1" xfId="2" applyNumberFormat="1" applyFont="1" applyFill="1" applyBorder="1" applyAlignment="1">
      <alignment horizontal="center" vertical="center" wrapText="1"/>
    </xf>
    <xf numFmtId="0" fontId="12" fillId="2" borderId="1" xfId="2" applyNumberFormat="1" applyFont="1" applyFill="1" applyBorder="1" applyAlignment="1">
      <alignment horizontal="center" vertical="center" wrapText="1"/>
    </xf>
    <xf numFmtId="164" fontId="10" fillId="0" borderId="1" xfId="0" applyNumberFormat="1" applyFont="1" applyBorder="1" applyAlignment="1">
      <alignment horizontal="center"/>
    </xf>
    <xf numFmtId="164" fontId="14" fillId="0" borderId="1" xfId="2" applyNumberFormat="1" applyFont="1" applyFill="1" applyBorder="1" applyAlignment="1">
      <alignment horizontal="center" vertical="center" wrapText="1"/>
    </xf>
    <xf numFmtId="0" fontId="10" fillId="0" borderId="0" xfId="0" applyFont="1" applyAlignment="1">
      <alignment wrapText="1"/>
    </xf>
    <xf numFmtId="0" fontId="10" fillId="0" borderId="2" xfId="0" applyFont="1" applyBorder="1" applyAlignment="1">
      <alignment wrapText="1"/>
    </xf>
    <xf numFmtId="0" fontId="11" fillId="0" borderId="0" xfId="0" applyFont="1" applyAlignment="1">
      <alignment wrapText="1"/>
    </xf>
    <xf numFmtId="0" fontId="13" fillId="5" borderId="1" xfId="0" applyFont="1" applyFill="1" applyBorder="1" applyAlignment="1">
      <alignment horizontal="left" vertical="center"/>
    </xf>
    <xf numFmtId="0" fontId="13" fillId="5" borderId="5" xfId="0" applyFont="1" applyFill="1" applyBorder="1" applyAlignment="1">
      <alignment horizontal="left" vertical="center"/>
    </xf>
    <xf numFmtId="0" fontId="12" fillId="6" borderId="1" xfId="2" applyNumberFormat="1" applyFont="1" applyFill="1" applyBorder="1" applyAlignment="1">
      <alignment horizontal="center" vertical="center" wrapText="1"/>
    </xf>
    <xf numFmtId="0" fontId="13" fillId="6" borderId="1" xfId="0" applyFont="1" applyFill="1" applyBorder="1" applyAlignment="1">
      <alignment horizontal="left" vertical="center"/>
    </xf>
    <xf numFmtId="164" fontId="14" fillId="6" borderId="1" xfId="2" applyNumberFormat="1" applyFont="1" applyFill="1" applyBorder="1" applyAlignment="1">
      <alignment horizontal="center" vertical="center" wrapText="1"/>
    </xf>
    <xf numFmtId="0" fontId="10" fillId="0" borderId="0" xfId="0" applyFont="1" applyAlignment="1">
      <alignment horizontal="left" wrapText="1"/>
    </xf>
    <xf numFmtId="0" fontId="16" fillId="0" borderId="0" xfId="0" applyFont="1" applyAlignment="1">
      <alignment wrapText="1"/>
    </xf>
    <xf numFmtId="0" fontId="16" fillId="0" borderId="0" xfId="0" applyFont="1" applyAlignment="1">
      <alignment horizontal="left" wrapText="1"/>
    </xf>
    <xf numFmtId="0" fontId="10" fillId="0" borderId="0" xfId="0" applyFont="1" applyAlignment="1">
      <alignment horizontal="center" wrapText="1"/>
    </xf>
  </cellXfs>
  <cellStyles count="4">
    <cellStyle name="Normal" xfId="0" builtinId="0"/>
    <cellStyle name="Normal 3" xfId="3" xr:uid="{CD958043-E584-40D2-9ED8-8C10BD8ED76C}"/>
    <cellStyle name="Normal_Feuil1" xfId="2" xr:uid="{00000000-0005-0000-0000-000001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BCAC4-13DB-4D3B-A78A-1E3BF3C3718B}">
  <dimension ref="A1:H31"/>
  <sheetViews>
    <sheetView tabSelected="1" zoomScale="75" zoomScaleNormal="75" workbookViewId="0">
      <selection activeCell="A4" sqref="A4:D4"/>
    </sheetView>
  </sheetViews>
  <sheetFormatPr baseColWidth="10" defaultRowHeight="15" x14ac:dyDescent="0.2"/>
  <cols>
    <col min="1" max="1" width="79" style="34" customWidth="1"/>
    <col min="2" max="2" width="16.85546875" style="23" customWidth="1"/>
    <col min="3" max="3" width="24" style="22" customWidth="1"/>
    <col min="4" max="4" width="44.140625" style="22" customWidth="1"/>
    <col min="5" max="7" width="11.42578125" style="22"/>
    <col min="8" max="8" width="11.42578125" style="22" hidden="1" customWidth="1"/>
    <col min="9" max="16384" width="11.42578125" style="22"/>
  </cols>
  <sheetData>
    <row r="1" spans="1:4" ht="18" x14ac:dyDescent="0.25">
      <c r="A1" s="41" t="s">
        <v>1387</v>
      </c>
    </row>
    <row r="2" spans="1:4" ht="18" x14ac:dyDescent="0.25">
      <c r="A2" s="41" t="s">
        <v>1388</v>
      </c>
    </row>
    <row r="3" spans="1:4" ht="18" x14ac:dyDescent="0.25">
      <c r="A3" s="41" t="s">
        <v>1389</v>
      </c>
    </row>
    <row r="4" spans="1:4" ht="96" customHeight="1" x14ac:dyDescent="0.25">
      <c r="A4" s="42" t="s">
        <v>1390</v>
      </c>
      <c r="B4" s="42"/>
      <c r="C4" s="42"/>
      <c r="D4" s="42"/>
    </row>
    <row r="5" spans="1:4" ht="25.5" customHeight="1" x14ac:dyDescent="0.25">
      <c r="A5" s="43" t="s">
        <v>1391</v>
      </c>
      <c r="B5" s="43"/>
      <c r="C5" s="43"/>
      <c r="D5" s="43"/>
    </row>
    <row r="6" spans="1:4" ht="18" x14ac:dyDescent="0.25">
      <c r="A6" s="41" t="s">
        <v>1361</v>
      </c>
    </row>
    <row r="7" spans="1:4" ht="15.75" x14ac:dyDescent="0.25">
      <c r="A7" s="32"/>
    </row>
    <row r="8" spans="1:4" ht="27" customHeight="1" x14ac:dyDescent="0.25">
      <c r="A8" s="40" t="s">
        <v>1366</v>
      </c>
      <c r="B8" s="40"/>
      <c r="C8" s="40"/>
      <c r="D8" s="40"/>
    </row>
    <row r="11" spans="1:4" ht="92.25" customHeight="1" x14ac:dyDescent="0.2">
      <c r="A11" s="27" t="s">
        <v>1386</v>
      </c>
      <c r="B11" s="29" t="s">
        <v>1362</v>
      </c>
      <c r="C11" s="28" t="s">
        <v>1364</v>
      </c>
      <c r="D11" s="28" t="s">
        <v>1365</v>
      </c>
    </row>
    <row r="12" spans="1:4" ht="15.75" x14ac:dyDescent="0.2">
      <c r="A12" s="36" t="s">
        <v>1367</v>
      </c>
      <c r="B12" s="24">
        <v>8000</v>
      </c>
      <c r="C12" s="31">
        <v>0</v>
      </c>
      <c r="D12" s="31">
        <f t="shared" ref="D12:D15" si="0">C12*B12</f>
        <v>0</v>
      </c>
    </row>
    <row r="13" spans="1:4" ht="15.75" x14ac:dyDescent="0.2">
      <c r="A13" s="35" t="s">
        <v>1368</v>
      </c>
      <c r="B13" s="24">
        <v>2000</v>
      </c>
      <c r="C13" s="31">
        <v>0</v>
      </c>
      <c r="D13" s="31">
        <f t="shared" si="0"/>
        <v>0</v>
      </c>
    </row>
    <row r="14" spans="1:4" ht="15.75" x14ac:dyDescent="0.2">
      <c r="A14" s="35" t="s">
        <v>1369</v>
      </c>
      <c r="B14" s="24">
        <v>8000</v>
      </c>
      <c r="C14" s="31">
        <v>0</v>
      </c>
      <c r="D14" s="31">
        <f t="shared" si="0"/>
        <v>0</v>
      </c>
    </row>
    <row r="15" spans="1:4" ht="15.75" x14ac:dyDescent="0.2">
      <c r="A15" s="35" t="s">
        <v>1370</v>
      </c>
      <c r="B15" s="24">
        <v>2000</v>
      </c>
      <c r="C15" s="31">
        <v>0</v>
      </c>
      <c r="D15" s="31">
        <f t="shared" si="0"/>
        <v>0</v>
      </c>
    </row>
    <row r="16" spans="1:4" ht="15.75" x14ac:dyDescent="0.2">
      <c r="A16" s="35" t="s">
        <v>1371</v>
      </c>
      <c r="B16" s="24">
        <v>8000</v>
      </c>
      <c r="C16" s="31">
        <v>0</v>
      </c>
      <c r="D16" s="31">
        <f>C16*B16</f>
        <v>0</v>
      </c>
    </row>
    <row r="17" spans="1:4" ht="15.75" x14ac:dyDescent="0.2">
      <c r="A17" s="35" t="s">
        <v>1372</v>
      </c>
      <c r="B17" s="24">
        <v>23000</v>
      </c>
      <c r="C17" s="31">
        <v>0</v>
      </c>
      <c r="D17" s="31">
        <f>C17*B17</f>
        <v>0</v>
      </c>
    </row>
    <row r="18" spans="1:4" ht="15.75" x14ac:dyDescent="0.2">
      <c r="A18" s="35" t="s">
        <v>1373</v>
      </c>
      <c r="B18" s="24">
        <v>23000</v>
      </c>
      <c r="C18" s="31">
        <v>0</v>
      </c>
      <c r="D18" s="31">
        <f t="shared" ref="D18:D21" si="1">C18*B18</f>
        <v>0</v>
      </c>
    </row>
    <row r="19" spans="1:4" ht="15.75" x14ac:dyDescent="0.2">
      <c r="A19" s="35" t="s">
        <v>1374</v>
      </c>
      <c r="B19" s="24">
        <v>8000</v>
      </c>
      <c r="C19" s="31">
        <v>0</v>
      </c>
      <c r="D19" s="31">
        <f t="shared" si="1"/>
        <v>0</v>
      </c>
    </row>
    <row r="20" spans="1:4" ht="15.75" x14ac:dyDescent="0.2">
      <c r="A20" s="35" t="s">
        <v>1375</v>
      </c>
      <c r="B20" s="24">
        <v>8000</v>
      </c>
      <c r="C20" s="31">
        <v>0</v>
      </c>
      <c r="D20" s="31">
        <f t="shared" si="1"/>
        <v>0</v>
      </c>
    </row>
    <row r="21" spans="1:4" ht="15.75" x14ac:dyDescent="0.2">
      <c r="A21" s="35" t="s">
        <v>1376</v>
      </c>
      <c r="B21" s="24">
        <v>12000</v>
      </c>
      <c r="C21" s="31">
        <v>0</v>
      </c>
      <c r="D21" s="31">
        <f t="shared" si="1"/>
        <v>0</v>
      </c>
    </row>
    <row r="22" spans="1:4" ht="15.75" x14ac:dyDescent="0.2">
      <c r="A22" s="35" t="s">
        <v>1377</v>
      </c>
      <c r="B22" s="24">
        <v>8000</v>
      </c>
      <c r="C22" s="31">
        <v>0</v>
      </c>
      <c r="D22" s="31">
        <f>C22*B22</f>
        <v>0</v>
      </c>
    </row>
    <row r="23" spans="1:4" ht="15.75" x14ac:dyDescent="0.2">
      <c r="A23" s="35" t="s">
        <v>1378</v>
      </c>
      <c r="B23" s="24">
        <v>8000</v>
      </c>
      <c r="C23" s="31">
        <v>0</v>
      </c>
      <c r="D23" s="31">
        <f t="shared" ref="D23:D26" si="2">C23*B23</f>
        <v>0</v>
      </c>
    </row>
    <row r="24" spans="1:4" ht="15.75" x14ac:dyDescent="0.2">
      <c r="A24" s="35" t="s">
        <v>1379</v>
      </c>
      <c r="B24" s="24">
        <v>12000</v>
      </c>
      <c r="C24" s="31">
        <v>0</v>
      </c>
      <c r="D24" s="31">
        <f t="shared" si="2"/>
        <v>0</v>
      </c>
    </row>
    <row r="25" spans="1:4" ht="15.75" x14ac:dyDescent="0.2">
      <c r="A25" s="35" t="s">
        <v>1380</v>
      </c>
      <c r="B25" s="24">
        <v>2000</v>
      </c>
      <c r="C25" s="31">
        <v>0</v>
      </c>
      <c r="D25" s="31">
        <f t="shared" si="2"/>
        <v>0</v>
      </c>
    </row>
    <row r="26" spans="1:4" ht="15.75" x14ac:dyDescent="0.2">
      <c r="A26" s="35" t="s">
        <v>1381</v>
      </c>
      <c r="B26" s="24">
        <v>8000</v>
      </c>
      <c r="C26" s="31">
        <v>0</v>
      </c>
      <c r="D26" s="31">
        <f t="shared" si="2"/>
        <v>0</v>
      </c>
    </row>
    <row r="27" spans="1:4" ht="15.75" x14ac:dyDescent="0.2">
      <c r="A27" s="35" t="s">
        <v>1382</v>
      </c>
      <c r="B27" s="24">
        <v>8000</v>
      </c>
      <c r="C27" s="31">
        <v>0</v>
      </c>
      <c r="D27" s="31">
        <f>C27*B27</f>
        <v>0</v>
      </c>
    </row>
    <row r="28" spans="1:4" ht="15.75" x14ac:dyDescent="0.2">
      <c r="A28" s="38" t="s">
        <v>1383</v>
      </c>
      <c r="B28" s="37"/>
      <c r="C28" s="39">
        <v>0</v>
      </c>
      <c r="D28" s="39">
        <f>C28*B28</f>
        <v>0</v>
      </c>
    </row>
    <row r="29" spans="1:4" ht="15.75" x14ac:dyDescent="0.2">
      <c r="A29" s="38" t="s">
        <v>1384</v>
      </c>
      <c r="B29" s="37"/>
      <c r="C29" s="39">
        <v>0</v>
      </c>
      <c r="D29" s="39">
        <f t="shared" ref="D29:D30" si="3">C29*B29</f>
        <v>0</v>
      </c>
    </row>
    <row r="30" spans="1:4" ht="15.75" x14ac:dyDescent="0.2">
      <c r="A30" s="38" t="s">
        <v>1385</v>
      </c>
      <c r="B30" s="37"/>
      <c r="C30" s="39">
        <v>0</v>
      </c>
      <c r="D30" s="39">
        <f t="shared" si="3"/>
        <v>0</v>
      </c>
    </row>
    <row r="31" spans="1:4" ht="15.75" x14ac:dyDescent="0.25">
      <c r="A31" s="33" t="s">
        <v>1363</v>
      </c>
      <c r="B31" s="25"/>
      <c r="C31" s="26"/>
      <c r="D31" s="30">
        <f>SUM(D27:D30)</f>
        <v>0</v>
      </c>
    </row>
  </sheetData>
  <mergeCells count="3">
    <mergeCell ref="A4:D4"/>
    <mergeCell ref="A8:D8"/>
    <mergeCell ref="A5:D5"/>
  </mergeCells>
  <pageMargins left="0.7" right="0.7"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9"/>
  <sheetViews>
    <sheetView topLeftCell="A22" workbookViewId="0">
      <selection activeCell="B34" sqref="B34"/>
    </sheetView>
  </sheetViews>
  <sheetFormatPr baseColWidth="10" defaultRowHeight="15" x14ac:dyDescent="0.25"/>
  <cols>
    <col min="1" max="1" width="16.85546875" customWidth="1"/>
    <col min="2" max="2" width="45.140625" customWidth="1"/>
  </cols>
  <sheetData>
    <row r="1" spans="1:4" x14ac:dyDescent="0.25">
      <c r="A1" s="20" t="s">
        <v>1009</v>
      </c>
      <c r="B1" s="20" t="s">
        <v>1010</v>
      </c>
      <c r="C1" s="20" t="s">
        <v>1011</v>
      </c>
    </row>
    <row r="2" spans="1:4" x14ac:dyDescent="0.25">
      <c r="A2" s="4">
        <v>722</v>
      </c>
      <c r="B2" s="19" t="s">
        <v>1346</v>
      </c>
      <c r="C2" s="4">
        <v>300</v>
      </c>
    </row>
    <row r="3" spans="1:4" x14ac:dyDescent="0.25">
      <c r="A3" s="4">
        <v>757</v>
      </c>
      <c r="B3" s="19" t="s">
        <v>1012</v>
      </c>
      <c r="C3" s="4">
        <v>13</v>
      </c>
    </row>
    <row r="4" spans="1:4" x14ac:dyDescent="0.25">
      <c r="A4" s="4">
        <v>757</v>
      </c>
      <c r="B4" s="19" t="s">
        <v>1013</v>
      </c>
      <c r="C4" s="4">
        <v>13</v>
      </c>
    </row>
    <row r="5" spans="1:4" x14ac:dyDescent="0.25">
      <c r="A5" s="4">
        <v>826</v>
      </c>
      <c r="B5" s="19" t="s">
        <v>1014</v>
      </c>
      <c r="C5" s="4">
        <v>200</v>
      </c>
    </row>
    <row r="6" spans="1:4" x14ac:dyDescent="0.25">
      <c r="A6" s="4">
        <v>800</v>
      </c>
      <c r="B6" s="19" t="s">
        <v>1015</v>
      </c>
      <c r="C6" s="4">
        <v>5</v>
      </c>
    </row>
    <row r="7" spans="1:4" x14ac:dyDescent="0.25">
      <c r="A7" s="4">
        <v>800</v>
      </c>
      <c r="B7" s="19" t="s">
        <v>1016</v>
      </c>
      <c r="C7" s="4">
        <v>5</v>
      </c>
    </row>
    <row r="8" spans="1:4" x14ac:dyDescent="0.25">
      <c r="A8" s="4">
        <v>800</v>
      </c>
      <c r="B8" s="19" t="s">
        <v>1017</v>
      </c>
      <c r="C8" s="4">
        <v>5</v>
      </c>
    </row>
    <row r="9" spans="1:4" x14ac:dyDescent="0.25">
      <c r="A9" s="4">
        <v>800</v>
      </c>
      <c r="B9" s="19" t="s">
        <v>1018</v>
      </c>
      <c r="C9" s="4">
        <v>5</v>
      </c>
    </row>
    <row r="10" spans="1:4" x14ac:dyDescent="0.25">
      <c r="A10" s="16">
        <v>719</v>
      </c>
      <c r="B10" s="19" t="s">
        <v>1332</v>
      </c>
      <c r="C10" s="16">
        <v>60</v>
      </c>
    </row>
    <row r="11" spans="1:4" x14ac:dyDescent="0.25">
      <c r="A11" s="4">
        <v>719</v>
      </c>
      <c r="B11" s="19" t="s">
        <v>1333</v>
      </c>
      <c r="C11" s="4">
        <v>50</v>
      </c>
    </row>
    <row r="12" spans="1:4" x14ac:dyDescent="0.25">
      <c r="A12" s="4">
        <v>738</v>
      </c>
      <c r="B12" s="19" t="s">
        <v>1334</v>
      </c>
      <c r="C12" s="4">
        <v>2</v>
      </c>
    </row>
    <row r="13" spans="1:4" x14ac:dyDescent="0.25">
      <c r="A13" s="4">
        <v>741</v>
      </c>
      <c r="B13" s="19" t="s">
        <v>1332</v>
      </c>
      <c r="C13" s="4">
        <v>24</v>
      </c>
    </row>
    <row r="14" spans="1:4" ht="30" x14ac:dyDescent="0.25">
      <c r="A14" s="4">
        <v>717</v>
      </c>
      <c r="B14" s="21" t="s">
        <v>1335</v>
      </c>
      <c r="C14" s="4">
        <v>1</v>
      </c>
    </row>
    <row r="15" spans="1:4" x14ac:dyDescent="0.25">
      <c r="A15" s="4">
        <v>804</v>
      </c>
      <c r="B15" s="19" t="s">
        <v>1336</v>
      </c>
      <c r="C15" s="4">
        <v>180</v>
      </c>
      <c r="D15" s="18"/>
    </row>
    <row r="16" spans="1:4" ht="30" x14ac:dyDescent="0.25">
      <c r="A16" s="4">
        <v>803</v>
      </c>
      <c r="B16" s="21" t="s">
        <v>1335</v>
      </c>
      <c r="C16" s="4">
        <v>2</v>
      </c>
    </row>
    <row r="17" spans="1:3" x14ac:dyDescent="0.25">
      <c r="A17" s="4">
        <v>803</v>
      </c>
      <c r="B17" s="19" t="s">
        <v>1332</v>
      </c>
      <c r="C17" s="4">
        <v>72</v>
      </c>
    </row>
    <row r="18" spans="1:3" x14ac:dyDescent="0.25">
      <c r="A18" s="4">
        <v>742</v>
      </c>
      <c r="B18" s="19" t="s">
        <v>1337</v>
      </c>
      <c r="C18" s="4">
        <v>2</v>
      </c>
    </row>
    <row r="19" spans="1:3" x14ac:dyDescent="0.25">
      <c r="A19" s="16">
        <v>742</v>
      </c>
      <c r="B19" s="19" t="s">
        <v>1338</v>
      </c>
      <c r="C19" s="16">
        <v>6</v>
      </c>
    </row>
    <row r="20" spans="1:3" x14ac:dyDescent="0.25">
      <c r="A20" s="16">
        <v>742</v>
      </c>
      <c r="B20" s="19" t="s">
        <v>1339</v>
      </c>
      <c r="C20" s="16">
        <v>1</v>
      </c>
    </row>
    <row r="21" spans="1:3" x14ac:dyDescent="0.25">
      <c r="A21" s="16">
        <v>894</v>
      </c>
      <c r="B21" s="19" t="s">
        <v>1340</v>
      </c>
      <c r="C21" s="16">
        <v>500</v>
      </c>
    </row>
    <row r="22" spans="1:3" x14ac:dyDescent="0.25">
      <c r="A22" s="16">
        <v>896</v>
      </c>
      <c r="B22" s="19" t="s">
        <v>1014</v>
      </c>
      <c r="C22" s="16">
        <v>5000</v>
      </c>
    </row>
    <row r="23" spans="1:3" x14ac:dyDescent="0.25">
      <c r="A23" s="16">
        <v>880</v>
      </c>
      <c r="B23" s="16" t="s">
        <v>1341</v>
      </c>
      <c r="C23" s="16">
        <v>10</v>
      </c>
    </row>
    <row r="24" spans="1:3" x14ac:dyDescent="0.25">
      <c r="A24" s="16">
        <v>880</v>
      </c>
      <c r="B24" s="19" t="s">
        <v>1338</v>
      </c>
      <c r="C24" s="16">
        <v>2</v>
      </c>
    </row>
    <row r="25" spans="1:3" x14ac:dyDescent="0.25">
      <c r="A25" s="16">
        <v>880</v>
      </c>
      <c r="B25" s="16" t="s">
        <v>1342</v>
      </c>
      <c r="C25" s="16">
        <v>10</v>
      </c>
    </row>
    <row r="26" spans="1:3" x14ac:dyDescent="0.25">
      <c r="A26" s="16">
        <v>880</v>
      </c>
      <c r="B26" s="19" t="s">
        <v>1343</v>
      </c>
      <c r="C26" s="16">
        <v>4</v>
      </c>
    </row>
    <row r="27" spans="1:3" x14ac:dyDescent="0.25">
      <c r="A27" s="16">
        <v>880</v>
      </c>
      <c r="B27" s="19" t="s">
        <v>1345</v>
      </c>
      <c r="C27" s="16">
        <v>6</v>
      </c>
    </row>
    <row r="28" spans="1:3" x14ac:dyDescent="0.25">
      <c r="A28" s="16">
        <v>868</v>
      </c>
      <c r="B28" s="19" t="s">
        <v>1346</v>
      </c>
      <c r="C28" s="16">
        <v>780</v>
      </c>
    </row>
    <row r="29" spans="1:3" x14ac:dyDescent="0.25">
      <c r="A29" s="16">
        <v>868</v>
      </c>
      <c r="B29" s="19" t="s">
        <v>1347</v>
      </c>
      <c r="C29" s="16">
        <v>780</v>
      </c>
    </row>
    <row r="30" spans="1:3" x14ac:dyDescent="0.25">
      <c r="A30" s="16">
        <v>869</v>
      </c>
      <c r="B30" s="19" t="s">
        <v>1348</v>
      </c>
      <c r="C30" s="16">
        <v>504</v>
      </c>
    </row>
    <row r="31" spans="1:3" x14ac:dyDescent="0.25">
      <c r="A31" s="16">
        <v>769</v>
      </c>
      <c r="B31" s="19" t="s">
        <v>1349</v>
      </c>
      <c r="C31" s="16">
        <v>10</v>
      </c>
    </row>
    <row r="32" spans="1:3" x14ac:dyDescent="0.25">
      <c r="A32" s="16">
        <v>786</v>
      </c>
      <c r="B32" s="19" t="s">
        <v>1350</v>
      </c>
      <c r="C32" s="16">
        <v>20</v>
      </c>
    </row>
    <row r="33" spans="1:3" x14ac:dyDescent="0.25">
      <c r="A33" s="16">
        <v>743</v>
      </c>
      <c r="B33" s="19" t="s">
        <v>1351</v>
      </c>
      <c r="C33" s="16">
        <v>5</v>
      </c>
    </row>
    <row r="34" spans="1:3" x14ac:dyDescent="0.25">
      <c r="A34" s="16">
        <v>744</v>
      </c>
      <c r="B34" s="19" t="s">
        <v>1352</v>
      </c>
      <c r="C34" s="16">
        <v>1</v>
      </c>
    </row>
    <row r="35" spans="1:3" x14ac:dyDescent="0.25">
      <c r="A35" s="16">
        <v>874</v>
      </c>
      <c r="B35" s="19" t="s">
        <v>1346</v>
      </c>
      <c r="C35" s="16">
        <v>120</v>
      </c>
    </row>
    <row r="36" spans="1:3" x14ac:dyDescent="0.25">
      <c r="A36" s="16">
        <v>874</v>
      </c>
      <c r="B36" s="19" t="s">
        <v>1347</v>
      </c>
      <c r="C36" s="16">
        <v>192</v>
      </c>
    </row>
    <row r="37" spans="1:3" x14ac:dyDescent="0.25">
      <c r="A37" s="16">
        <v>874</v>
      </c>
      <c r="B37" s="19" t="s">
        <v>1353</v>
      </c>
      <c r="C37" s="16">
        <v>100</v>
      </c>
    </row>
    <row r="38" spans="1:3" x14ac:dyDescent="0.25">
      <c r="A38" s="16">
        <v>907</v>
      </c>
      <c r="B38" s="19" t="s">
        <v>1354</v>
      </c>
      <c r="C38" s="16">
        <v>100</v>
      </c>
    </row>
    <row r="39" spans="1:3" x14ac:dyDescent="0.25">
      <c r="A39" s="16">
        <v>908</v>
      </c>
      <c r="B39" s="19" t="s">
        <v>1346</v>
      </c>
      <c r="C39" s="16">
        <v>120</v>
      </c>
    </row>
    <row r="40" spans="1:3" x14ac:dyDescent="0.25">
      <c r="A40" s="16">
        <v>908</v>
      </c>
      <c r="B40" s="19" t="s">
        <v>1347</v>
      </c>
      <c r="C40" s="16">
        <v>192</v>
      </c>
    </row>
    <row r="41" spans="1:3" x14ac:dyDescent="0.25">
      <c r="A41" s="16">
        <v>884</v>
      </c>
      <c r="B41" s="16" t="s">
        <v>1355</v>
      </c>
      <c r="C41" s="16">
        <v>10</v>
      </c>
    </row>
    <row r="42" spans="1:3" x14ac:dyDescent="0.25">
      <c r="A42" s="16">
        <v>884</v>
      </c>
      <c r="B42" s="19" t="s">
        <v>1338</v>
      </c>
      <c r="C42" s="16">
        <v>4</v>
      </c>
    </row>
    <row r="43" spans="1:3" x14ac:dyDescent="0.25">
      <c r="A43" s="16">
        <v>884</v>
      </c>
      <c r="B43" s="19" t="s">
        <v>1014</v>
      </c>
      <c r="C43" s="16">
        <v>20</v>
      </c>
    </row>
    <row r="44" spans="1:3" x14ac:dyDescent="0.25">
      <c r="A44" s="16">
        <v>884</v>
      </c>
      <c r="B44" s="16" t="s">
        <v>1344</v>
      </c>
      <c r="C44" s="16">
        <v>10</v>
      </c>
    </row>
    <row r="45" spans="1:3" x14ac:dyDescent="0.25">
      <c r="A45" s="16">
        <v>884</v>
      </c>
      <c r="B45" s="19" t="s">
        <v>1345</v>
      </c>
      <c r="C45" s="16">
        <v>6</v>
      </c>
    </row>
    <row r="46" spans="1:3" x14ac:dyDescent="0.25">
      <c r="A46" s="16">
        <v>768</v>
      </c>
      <c r="B46" s="16" t="s">
        <v>1356</v>
      </c>
      <c r="C46" s="16">
        <v>1</v>
      </c>
    </row>
    <row r="47" spans="1:3" x14ac:dyDescent="0.25">
      <c r="A47" s="16">
        <v>822</v>
      </c>
      <c r="B47" s="16" t="s">
        <v>1014</v>
      </c>
      <c r="C47" s="16">
        <v>1000</v>
      </c>
    </row>
    <row r="48" spans="1:3" ht="30" x14ac:dyDescent="0.25">
      <c r="A48" s="17" t="s">
        <v>1357</v>
      </c>
      <c r="B48" s="16" t="s">
        <v>1358</v>
      </c>
      <c r="C48" s="16">
        <v>50</v>
      </c>
    </row>
    <row r="49" spans="1:3" x14ac:dyDescent="0.25">
      <c r="A49" s="16" t="s">
        <v>1360</v>
      </c>
      <c r="B49" s="16" t="s">
        <v>1359</v>
      </c>
      <c r="C49" s="16">
        <v>3</v>
      </c>
    </row>
  </sheetData>
  <customSheetViews>
    <customSheetView guid="{276DD33C-0A0A-4C0A-92B7-559CCAE141C8}" state="hidden" topLeftCell="A22">
      <selection activeCell="B34" sqref="B34"/>
      <pageMargins left="0.7" right="0.7" top="0.75" bottom="0.75" header="0.3" footer="0.3"/>
      <pageSetup paperSize="9" orientation="portrait" r:id="rId1"/>
    </customSheetView>
    <customSheetView guid="{8BAD98EA-3731-4C07-9882-1F7AB7BC553E}" topLeftCell="A16">
      <selection activeCell="C41" sqref="C41"/>
      <pageMargins left="0.7" right="0.7" top="0.75" bottom="0.75" header="0.3" footer="0.3"/>
      <pageSetup paperSize="9" orientation="portrait" r:id="rId2"/>
    </customSheetView>
    <customSheetView guid="{FA8D2F00-778B-4C3E-B9CB-EABA45C91036}" state="hidden" topLeftCell="A22">
      <selection activeCell="B34" sqref="B34"/>
      <pageMargins left="0.7" right="0.7" top="0.75" bottom="0.75" header="0.3" footer="0.3"/>
      <pageSetup paperSize="9" orientation="portrait" r:id="rId3"/>
    </customSheetView>
    <customSheetView guid="{9D39CF6A-02E2-4584-BF70-BDA5BBC37834}">
      <selection activeCell="A17" sqref="A17:A18"/>
      <pageMargins left="0.7" right="0.7" top="0.75" bottom="0.75" header="0.3" footer="0.3"/>
      <pageSetup paperSize="9" orientation="portrait" r:id="rId4"/>
    </customSheetView>
    <customSheetView guid="{DFAA89B9-2AC5-4C51-AA2E-AA289A25FBE7}" state="hidden" topLeftCell="A22">
      <selection activeCell="B34" sqref="B34"/>
      <pageMargins left="0.7" right="0.7" top="0.75" bottom="0.75" header="0.3" footer="0.3"/>
      <pageSetup paperSize="9" orientation="portrait" r:id="rId5"/>
    </customSheetView>
  </customSheetView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40"/>
  <sheetViews>
    <sheetView workbookViewId="0">
      <selection activeCell="C31" sqref="C31"/>
    </sheetView>
  </sheetViews>
  <sheetFormatPr baseColWidth="10" defaultRowHeight="15" x14ac:dyDescent="0.25"/>
  <cols>
    <col min="1" max="1" width="55.140625" customWidth="1"/>
  </cols>
  <sheetData>
    <row r="1" spans="1:1" x14ac:dyDescent="0.25">
      <c r="A1" s="2" t="s">
        <v>710</v>
      </c>
    </row>
    <row r="2" spans="1:1" x14ac:dyDescent="0.25">
      <c r="A2" s="6" t="s">
        <v>1158</v>
      </c>
    </row>
    <row r="3" spans="1:1" x14ac:dyDescent="0.25">
      <c r="A3" s="2" t="s">
        <v>902</v>
      </c>
    </row>
    <row r="4" spans="1:1" x14ac:dyDescent="0.25">
      <c r="A4" s="2" t="s">
        <v>186</v>
      </c>
    </row>
    <row r="5" spans="1:1" ht="45" x14ac:dyDescent="0.25">
      <c r="A5" s="2" t="s">
        <v>192</v>
      </c>
    </row>
    <row r="6" spans="1:1" x14ac:dyDescent="0.25">
      <c r="A6" s="3" t="s">
        <v>1051</v>
      </c>
    </row>
    <row r="7" spans="1:1" x14ac:dyDescent="0.25">
      <c r="A7" s="2" t="s">
        <v>335</v>
      </c>
    </row>
    <row r="8" spans="1:1" x14ac:dyDescent="0.25">
      <c r="A8" s="2" t="s">
        <v>295</v>
      </c>
    </row>
    <row r="9" spans="1:1" x14ac:dyDescent="0.25">
      <c r="A9" s="2" t="s">
        <v>681</v>
      </c>
    </row>
    <row r="10" spans="1:1" x14ac:dyDescent="0.25">
      <c r="A10" s="6" t="s">
        <v>1322</v>
      </c>
    </row>
    <row r="11" spans="1:1" x14ac:dyDescent="0.25">
      <c r="A11" s="2" t="s">
        <v>279</v>
      </c>
    </row>
    <row r="12" spans="1:1" x14ac:dyDescent="0.25">
      <c r="A12" s="2" t="s">
        <v>631</v>
      </c>
    </row>
    <row r="13" spans="1:1" x14ac:dyDescent="0.25">
      <c r="A13" s="2" t="s">
        <v>755</v>
      </c>
    </row>
    <row r="14" spans="1:1" ht="30" x14ac:dyDescent="0.25">
      <c r="A14" s="2" t="s">
        <v>103</v>
      </c>
    </row>
    <row r="15" spans="1:1" x14ac:dyDescent="0.25">
      <c r="A15" s="2" t="s">
        <v>835</v>
      </c>
    </row>
    <row r="16" spans="1:1" x14ac:dyDescent="0.25">
      <c r="A16" s="2" t="s">
        <v>573</v>
      </c>
    </row>
    <row r="17" spans="1:1" x14ac:dyDescent="0.25">
      <c r="A17" s="2" t="s">
        <v>215</v>
      </c>
    </row>
    <row r="18" spans="1:1" x14ac:dyDescent="0.25">
      <c r="A18" s="6" t="s">
        <v>1236</v>
      </c>
    </row>
    <row r="19" spans="1:1" x14ac:dyDescent="0.25">
      <c r="A19" s="2" t="s">
        <v>959</v>
      </c>
    </row>
    <row r="20" spans="1:1" x14ac:dyDescent="0.25">
      <c r="A20" s="2" t="s">
        <v>455</v>
      </c>
    </row>
    <row r="21" spans="1:1" ht="30" x14ac:dyDescent="0.25">
      <c r="A21" s="2" t="s">
        <v>64</v>
      </c>
    </row>
    <row r="22" spans="1:1" x14ac:dyDescent="0.25">
      <c r="A22" s="2" t="s">
        <v>550</v>
      </c>
    </row>
    <row r="23" spans="1:1" x14ac:dyDescent="0.25">
      <c r="A23" s="2" t="s">
        <v>286</v>
      </c>
    </row>
    <row r="24" spans="1:1" x14ac:dyDescent="0.25">
      <c r="A24" s="2" t="s">
        <v>207</v>
      </c>
    </row>
    <row r="25" spans="1:1" x14ac:dyDescent="0.25">
      <c r="A25" s="6" t="s">
        <v>1237</v>
      </c>
    </row>
    <row r="26" spans="1:1" x14ac:dyDescent="0.25">
      <c r="A26" s="2" t="s">
        <v>769</v>
      </c>
    </row>
    <row r="27" spans="1:1" x14ac:dyDescent="0.25">
      <c r="A27" s="2" t="s">
        <v>585</v>
      </c>
    </row>
    <row r="28" spans="1:1" x14ac:dyDescent="0.25">
      <c r="A28" s="2" t="s">
        <v>863</v>
      </c>
    </row>
    <row r="29" spans="1:1" x14ac:dyDescent="0.25">
      <c r="A29" s="2" t="s">
        <v>699</v>
      </c>
    </row>
    <row r="30" spans="1:1" x14ac:dyDescent="0.25">
      <c r="A30" s="6" t="s">
        <v>1171</v>
      </c>
    </row>
    <row r="31" spans="1:1" x14ac:dyDescent="0.25">
      <c r="A31" s="2" t="s">
        <v>682</v>
      </c>
    </row>
    <row r="32" spans="1:1" x14ac:dyDescent="0.25">
      <c r="A32" s="2" t="s">
        <v>380</v>
      </c>
    </row>
    <row r="33" spans="1:1" x14ac:dyDescent="0.25">
      <c r="A33" s="6" t="s">
        <v>1195</v>
      </c>
    </row>
    <row r="34" spans="1:1" x14ac:dyDescent="0.25">
      <c r="A34" s="2" t="s">
        <v>381</v>
      </c>
    </row>
    <row r="35" spans="1:1" x14ac:dyDescent="0.25">
      <c r="A35" s="2" t="s">
        <v>382</v>
      </c>
    </row>
    <row r="36" spans="1:1" x14ac:dyDescent="0.25">
      <c r="A36" s="2" t="s">
        <v>383</v>
      </c>
    </row>
    <row r="37" spans="1:1" ht="30" x14ac:dyDescent="0.25">
      <c r="A37" s="2" t="s">
        <v>939</v>
      </c>
    </row>
    <row r="38" spans="1:1" ht="30" x14ac:dyDescent="0.25">
      <c r="A38" s="2" t="s">
        <v>940</v>
      </c>
    </row>
    <row r="39" spans="1:1" x14ac:dyDescent="0.25">
      <c r="A39" s="6" t="s">
        <v>1196</v>
      </c>
    </row>
    <row r="40" spans="1:1" ht="30" x14ac:dyDescent="0.25">
      <c r="A40" s="2" t="s">
        <v>877</v>
      </c>
    </row>
    <row r="41" spans="1:1" ht="30" x14ac:dyDescent="0.25">
      <c r="A41" s="2" t="s">
        <v>878</v>
      </c>
    </row>
    <row r="42" spans="1:1" x14ac:dyDescent="0.25">
      <c r="A42" s="2" t="s">
        <v>448</v>
      </c>
    </row>
    <row r="43" spans="1:1" x14ac:dyDescent="0.25">
      <c r="A43" s="2" t="s">
        <v>449</v>
      </c>
    </row>
    <row r="44" spans="1:1" ht="30" x14ac:dyDescent="0.25">
      <c r="A44" s="2" t="s">
        <v>941</v>
      </c>
    </row>
    <row r="45" spans="1:1" x14ac:dyDescent="0.25">
      <c r="A45" s="2" t="s">
        <v>62</v>
      </c>
    </row>
    <row r="46" spans="1:1" x14ac:dyDescent="0.25">
      <c r="A46" s="2" t="s">
        <v>61</v>
      </c>
    </row>
    <row r="47" spans="1:1" x14ac:dyDescent="0.25">
      <c r="A47" s="2" t="s">
        <v>60</v>
      </c>
    </row>
    <row r="48" spans="1:1" x14ac:dyDescent="0.25">
      <c r="A48" s="2" t="s">
        <v>661</v>
      </c>
    </row>
    <row r="49" spans="1:1" x14ac:dyDescent="0.25">
      <c r="A49" s="2" t="s">
        <v>662</v>
      </c>
    </row>
    <row r="50" spans="1:1" x14ac:dyDescent="0.25">
      <c r="A50" s="6" t="s">
        <v>1295</v>
      </c>
    </row>
    <row r="51" spans="1:1" x14ac:dyDescent="0.25">
      <c r="A51" s="6" t="s">
        <v>1238</v>
      </c>
    </row>
    <row r="52" spans="1:1" x14ac:dyDescent="0.25">
      <c r="A52" s="2" t="s">
        <v>948</v>
      </c>
    </row>
    <row r="53" spans="1:1" x14ac:dyDescent="0.25">
      <c r="A53" s="2" t="s">
        <v>696</v>
      </c>
    </row>
    <row r="54" spans="1:1" x14ac:dyDescent="0.25">
      <c r="A54" s="2" t="s">
        <v>697</v>
      </c>
    </row>
    <row r="55" spans="1:1" x14ac:dyDescent="0.25">
      <c r="A55" s="6" t="s">
        <v>1239</v>
      </c>
    </row>
    <row r="56" spans="1:1" x14ac:dyDescent="0.25">
      <c r="A56" s="2" t="s">
        <v>233</v>
      </c>
    </row>
    <row r="57" spans="1:1" x14ac:dyDescent="0.25">
      <c r="A57" s="6" t="s">
        <v>1313</v>
      </c>
    </row>
    <row r="58" spans="1:1" x14ac:dyDescent="0.25">
      <c r="A58" s="6" t="s">
        <v>1302</v>
      </c>
    </row>
    <row r="59" spans="1:1" x14ac:dyDescent="0.25">
      <c r="A59" s="6" t="s">
        <v>1303</v>
      </c>
    </row>
    <row r="60" spans="1:1" x14ac:dyDescent="0.25">
      <c r="A60" s="2" t="s">
        <v>903</v>
      </c>
    </row>
    <row r="61" spans="1:1" ht="30" x14ac:dyDescent="0.25">
      <c r="A61" s="2" t="s">
        <v>110</v>
      </c>
    </row>
    <row r="62" spans="1:1" x14ac:dyDescent="0.25">
      <c r="A62" s="6" t="s">
        <v>1297</v>
      </c>
    </row>
    <row r="63" spans="1:1" x14ac:dyDescent="0.25">
      <c r="A63" s="2" t="s">
        <v>329</v>
      </c>
    </row>
    <row r="64" spans="1:1" x14ac:dyDescent="0.25">
      <c r="A64" s="6" t="s">
        <v>1296</v>
      </c>
    </row>
    <row r="65" spans="1:1" x14ac:dyDescent="0.25">
      <c r="A65" s="6" t="s">
        <v>1240</v>
      </c>
    </row>
    <row r="66" spans="1:1" x14ac:dyDescent="0.25">
      <c r="A66" s="6" t="s">
        <v>1241</v>
      </c>
    </row>
    <row r="67" spans="1:1" x14ac:dyDescent="0.25">
      <c r="A67" s="2" t="s">
        <v>247</v>
      </c>
    </row>
    <row r="68" spans="1:1" x14ac:dyDescent="0.25">
      <c r="A68" s="6" t="s">
        <v>1215</v>
      </c>
    </row>
    <row r="69" spans="1:1" x14ac:dyDescent="0.25">
      <c r="A69" s="2" t="s">
        <v>960</v>
      </c>
    </row>
    <row r="70" spans="1:1" x14ac:dyDescent="0.25">
      <c r="A70" s="2" t="s">
        <v>757</v>
      </c>
    </row>
    <row r="71" spans="1:1" x14ac:dyDescent="0.25">
      <c r="A71" s="2" t="s">
        <v>299</v>
      </c>
    </row>
    <row r="72" spans="1:1" x14ac:dyDescent="0.25">
      <c r="A72" s="2" t="s">
        <v>490</v>
      </c>
    </row>
    <row r="73" spans="1:1" x14ac:dyDescent="0.25">
      <c r="A73" s="2" t="s">
        <v>433</v>
      </c>
    </row>
    <row r="74" spans="1:1" x14ac:dyDescent="0.25">
      <c r="A74" s="2" t="s">
        <v>245</v>
      </c>
    </row>
    <row r="75" spans="1:1" x14ac:dyDescent="0.25">
      <c r="A75" s="2" t="s">
        <v>674</v>
      </c>
    </row>
    <row r="76" spans="1:1" x14ac:dyDescent="0.25">
      <c r="A76" s="6" t="s">
        <v>1242</v>
      </c>
    </row>
    <row r="77" spans="1:1" ht="30" x14ac:dyDescent="0.25">
      <c r="A77" s="2" t="s">
        <v>76</v>
      </c>
    </row>
    <row r="78" spans="1:1" x14ac:dyDescent="0.25">
      <c r="A78" s="2" t="s">
        <v>961</v>
      </c>
    </row>
    <row r="79" spans="1:1" ht="45" x14ac:dyDescent="0.25">
      <c r="A79" s="2" t="s">
        <v>3</v>
      </c>
    </row>
    <row r="80" spans="1:1" ht="45" x14ac:dyDescent="0.25">
      <c r="A80" s="2" t="s">
        <v>16</v>
      </c>
    </row>
    <row r="81" spans="1:1" ht="45" x14ac:dyDescent="0.25">
      <c r="A81" s="2" t="s">
        <v>716</v>
      </c>
    </row>
    <row r="82" spans="1:1" x14ac:dyDescent="0.25">
      <c r="A82" s="2" t="s">
        <v>4</v>
      </c>
    </row>
    <row r="83" spans="1:1" ht="30" x14ac:dyDescent="0.25">
      <c r="A83" s="2" t="s">
        <v>15</v>
      </c>
    </row>
    <row r="84" spans="1:1" ht="30" x14ac:dyDescent="0.25">
      <c r="A84" s="2" t="s">
        <v>714</v>
      </c>
    </row>
    <row r="85" spans="1:1" x14ac:dyDescent="0.25">
      <c r="A85" s="6" t="s">
        <v>1226</v>
      </c>
    </row>
    <row r="86" spans="1:1" x14ac:dyDescent="0.25">
      <c r="A86" s="2" t="s">
        <v>442</v>
      </c>
    </row>
    <row r="87" spans="1:1" ht="45" x14ac:dyDescent="0.25">
      <c r="A87" s="2" t="s">
        <v>2</v>
      </c>
    </row>
    <row r="88" spans="1:1" ht="30" x14ac:dyDescent="0.25">
      <c r="A88" s="2" t="s">
        <v>18</v>
      </c>
    </row>
    <row r="89" spans="1:1" ht="45" x14ac:dyDescent="0.25">
      <c r="A89" s="2" t="s">
        <v>1</v>
      </c>
    </row>
    <row r="90" spans="1:1" x14ac:dyDescent="0.25">
      <c r="A90" s="2" t="s">
        <v>639</v>
      </c>
    </row>
    <row r="91" spans="1:1" x14ac:dyDescent="0.25">
      <c r="A91" s="2" t="s">
        <v>467</v>
      </c>
    </row>
    <row r="92" spans="1:1" ht="45" x14ac:dyDescent="0.25">
      <c r="A92" s="2" t="s">
        <v>114</v>
      </c>
    </row>
    <row r="93" spans="1:1" x14ac:dyDescent="0.25">
      <c r="A93" s="2" t="s">
        <v>349</v>
      </c>
    </row>
    <row r="94" spans="1:1" x14ac:dyDescent="0.25">
      <c r="A94" s="2" t="s">
        <v>879</v>
      </c>
    </row>
    <row r="95" spans="1:1" x14ac:dyDescent="0.25">
      <c r="A95" s="6" t="s">
        <v>1298</v>
      </c>
    </row>
    <row r="96" spans="1:1" ht="30" x14ac:dyDescent="0.25">
      <c r="A96" s="2" t="s">
        <v>100</v>
      </c>
    </row>
    <row r="97" spans="1:1" x14ac:dyDescent="0.25">
      <c r="A97" s="2" t="s">
        <v>962</v>
      </c>
    </row>
    <row r="98" spans="1:1" x14ac:dyDescent="0.25">
      <c r="A98" s="2" t="s">
        <v>456</v>
      </c>
    </row>
    <row r="99" spans="1:1" ht="30" x14ac:dyDescent="0.25">
      <c r="A99" s="2" t="s">
        <v>65</v>
      </c>
    </row>
    <row r="100" spans="1:1" x14ac:dyDescent="0.25">
      <c r="A100" s="2" t="s">
        <v>864</v>
      </c>
    </row>
    <row r="101" spans="1:1" x14ac:dyDescent="0.25">
      <c r="A101" s="2" t="s">
        <v>366</v>
      </c>
    </row>
    <row r="102" spans="1:1" ht="30" x14ac:dyDescent="0.25">
      <c r="A102" s="2" t="s">
        <v>787</v>
      </c>
    </row>
    <row r="103" spans="1:1" ht="45" x14ac:dyDescent="0.25">
      <c r="A103" s="2" t="s">
        <v>734</v>
      </c>
    </row>
    <row r="104" spans="1:1" x14ac:dyDescent="0.25">
      <c r="A104" s="6" t="s">
        <v>1164</v>
      </c>
    </row>
    <row r="105" spans="1:1" x14ac:dyDescent="0.25">
      <c r="A105" s="2" t="s">
        <v>525</v>
      </c>
    </row>
    <row r="106" spans="1:1" x14ac:dyDescent="0.25">
      <c r="A106" s="2" t="s">
        <v>574</v>
      </c>
    </row>
    <row r="107" spans="1:1" x14ac:dyDescent="0.25">
      <c r="A107" s="2" t="s">
        <v>218</v>
      </c>
    </row>
    <row r="108" spans="1:1" x14ac:dyDescent="0.25">
      <c r="A108" s="2" t="s">
        <v>963</v>
      </c>
    </row>
    <row r="109" spans="1:1" x14ac:dyDescent="0.25">
      <c r="A109" s="2" t="s">
        <v>542</v>
      </c>
    </row>
    <row r="110" spans="1:1" x14ac:dyDescent="0.25">
      <c r="A110" s="2" t="s">
        <v>469</v>
      </c>
    </row>
    <row r="111" spans="1:1" x14ac:dyDescent="0.25">
      <c r="A111" s="2" t="s">
        <v>246</v>
      </c>
    </row>
    <row r="112" spans="1:1" x14ac:dyDescent="0.25">
      <c r="A112" s="2" t="s">
        <v>296</v>
      </c>
    </row>
    <row r="113" spans="1:1" x14ac:dyDescent="0.25">
      <c r="A113" s="6" t="s">
        <v>1299</v>
      </c>
    </row>
    <row r="114" spans="1:1" x14ac:dyDescent="0.25">
      <c r="A114" s="6" t="s">
        <v>1243</v>
      </c>
    </row>
    <row r="115" spans="1:1" x14ac:dyDescent="0.25">
      <c r="A115" s="2" t="s">
        <v>216</v>
      </c>
    </row>
    <row r="116" spans="1:1" x14ac:dyDescent="0.25">
      <c r="A116" s="2" t="s">
        <v>640</v>
      </c>
    </row>
    <row r="117" spans="1:1" x14ac:dyDescent="0.25">
      <c r="A117" s="2" t="s">
        <v>575</v>
      </c>
    </row>
    <row r="118" spans="1:1" x14ac:dyDescent="0.25">
      <c r="A118" s="6" t="s">
        <v>1308</v>
      </c>
    </row>
    <row r="119" spans="1:1" x14ac:dyDescent="0.25">
      <c r="A119" s="2" t="s">
        <v>745</v>
      </c>
    </row>
    <row r="120" spans="1:1" x14ac:dyDescent="0.25">
      <c r="A120" s="2" t="s">
        <v>249</v>
      </c>
    </row>
    <row r="121" spans="1:1" x14ac:dyDescent="0.25">
      <c r="A121" s="2" t="s">
        <v>414</v>
      </c>
    </row>
    <row r="122" spans="1:1" x14ac:dyDescent="0.25">
      <c r="A122" s="6" t="s">
        <v>1177</v>
      </c>
    </row>
    <row r="123" spans="1:1" x14ac:dyDescent="0.25">
      <c r="A123" s="2" t="s">
        <v>472</v>
      </c>
    </row>
    <row r="124" spans="1:1" x14ac:dyDescent="0.25">
      <c r="A124" s="2" t="s">
        <v>846</v>
      </c>
    </row>
    <row r="125" spans="1:1" x14ac:dyDescent="0.25">
      <c r="A125" s="2" t="s">
        <v>880</v>
      </c>
    </row>
    <row r="126" spans="1:1" x14ac:dyDescent="0.25">
      <c r="A126" s="6" t="s">
        <v>1161</v>
      </c>
    </row>
    <row r="127" spans="1:1" x14ac:dyDescent="0.25">
      <c r="A127" s="6" t="s">
        <v>1330</v>
      </c>
    </row>
    <row r="128" spans="1:1" ht="30" x14ac:dyDescent="0.25">
      <c r="A128" s="2" t="s">
        <v>149</v>
      </c>
    </row>
    <row r="129" spans="1:1" ht="30" x14ac:dyDescent="0.25">
      <c r="A129" s="2" t="s">
        <v>148</v>
      </c>
    </row>
    <row r="130" spans="1:1" x14ac:dyDescent="0.25">
      <c r="A130" s="2" t="s">
        <v>827</v>
      </c>
    </row>
    <row r="131" spans="1:1" x14ac:dyDescent="0.25">
      <c r="A131" s="2" t="s">
        <v>845</v>
      </c>
    </row>
    <row r="132" spans="1:1" x14ac:dyDescent="0.25">
      <c r="A132" s="2" t="s">
        <v>825</v>
      </c>
    </row>
    <row r="133" spans="1:1" x14ac:dyDescent="0.25">
      <c r="A133" s="2" t="s">
        <v>826</v>
      </c>
    </row>
    <row r="134" spans="1:1" x14ac:dyDescent="0.25">
      <c r="A134" s="6" t="s">
        <v>1160</v>
      </c>
    </row>
    <row r="135" spans="1:1" x14ac:dyDescent="0.25">
      <c r="A135" s="2" t="s">
        <v>844</v>
      </c>
    </row>
    <row r="136" spans="1:1" x14ac:dyDescent="0.25">
      <c r="A136" s="2" t="s">
        <v>492</v>
      </c>
    </row>
    <row r="137" spans="1:1" x14ac:dyDescent="0.25">
      <c r="A137" s="2" t="s">
        <v>912</v>
      </c>
    </row>
    <row r="138" spans="1:1" x14ac:dyDescent="0.25">
      <c r="A138" s="2" t="s">
        <v>432</v>
      </c>
    </row>
    <row r="139" spans="1:1" x14ac:dyDescent="0.25">
      <c r="A139" s="2" t="s">
        <v>428</v>
      </c>
    </row>
    <row r="140" spans="1:1" x14ac:dyDescent="0.25">
      <c r="A140" s="2" t="s">
        <v>689</v>
      </c>
    </row>
    <row r="141" spans="1:1" x14ac:dyDescent="0.25">
      <c r="A141" s="2" t="s">
        <v>690</v>
      </c>
    </row>
    <row r="142" spans="1:1" x14ac:dyDescent="0.25">
      <c r="A142" s="2" t="s">
        <v>691</v>
      </c>
    </row>
    <row r="143" spans="1:1" x14ac:dyDescent="0.25">
      <c r="A143" s="2" t="s">
        <v>439</v>
      </c>
    </row>
    <row r="144" spans="1:1" x14ac:dyDescent="0.25">
      <c r="A144" s="6" t="s">
        <v>1165</v>
      </c>
    </row>
    <row r="145" spans="1:1" x14ac:dyDescent="0.25">
      <c r="A145" s="2" t="s">
        <v>342</v>
      </c>
    </row>
    <row r="146" spans="1:1" x14ac:dyDescent="0.25">
      <c r="A146" s="2" t="s">
        <v>679</v>
      </c>
    </row>
    <row r="147" spans="1:1" x14ac:dyDescent="0.25">
      <c r="A147" s="2" t="s">
        <v>586</v>
      </c>
    </row>
    <row r="148" spans="1:1" x14ac:dyDescent="0.25">
      <c r="A148" s="2" t="s">
        <v>587</v>
      </c>
    </row>
    <row r="149" spans="1:1" x14ac:dyDescent="0.25">
      <c r="A149" s="2" t="s">
        <v>588</v>
      </c>
    </row>
    <row r="150" spans="1:1" x14ac:dyDescent="0.25">
      <c r="A150" s="2" t="s">
        <v>147</v>
      </c>
    </row>
    <row r="151" spans="1:1" x14ac:dyDescent="0.25">
      <c r="A151" s="2" t="s">
        <v>671</v>
      </c>
    </row>
    <row r="152" spans="1:1" x14ac:dyDescent="0.25">
      <c r="A152" s="2" t="s">
        <v>706</v>
      </c>
    </row>
    <row r="153" spans="1:1" x14ac:dyDescent="0.25">
      <c r="A153" s="2" t="s">
        <v>847</v>
      </c>
    </row>
    <row r="154" spans="1:1" x14ac:dyDescent="0.25">
      <c r="A154" s="6" t="s">
        <v>1244</v>
      </c>
    </row>
    <row r="155" spans="1:1" x14ac:dyDescent="0.25">
      <c r="A155" s="2" t="s">
        <v>660</v>
      </c>
    </row>
    <row r="156" spans="1:1" x14ac:dyDescent="0.25">
      <c r="A156" s="2" t="s">
        <v>790</v>
      </c>
    </row>
    <row r="157" spans="1:1" x14ac:dyDescent="0.25">
      <c r="A157" s="2" t="s">
        <v>672</v>
      </c>
    </row>
    <row r="158" spans="1:1" ht="30" x14ac:dyDescent="0.25">
      <c r="A158" s="2" t="s">
        <v>942</v>
      </c>
    </row>
    <row r="159" spans="1:1" x14ac:dyDescent="0.25">
      <c r="A159" s="2" t="s">
        <v>678</v>
      </c>
    </row>
    <row r="160" spans="1:1" x14ac:dyDescent="0.25">
      <c r="A160" s="6" t="s">
        <v>1247</v>
      </c>
    </row>
    <row r="161" spans="1:1" x14ac:dyDescent="0.25">
      <c r="A161" s="2" t="s">
        <v>297</v>
      </c>
    </row>
    <row r="162" spans="1:1" x14ac:dyDescent="0.25">
      <c r="A162" s="2" t="s">
        <v>421</v>
      </c>
    </row>
    <row r="163" spans="1:1" x14ac:dyDescent="0.25">
      <c r="A163" s="2" t="s">
        <v>621</v>
      </c>
    </row>
    <row r="164" spans="1:1" x14ac:dyDescent="0.25">
      <c r="A164" s="2" t="s">
        <v>759</v>
      </c>
    </row>
    <row r="165" spans="1:1" x14ac:dyDescent="0.25">
      <c r="A165" s="6" t="s">
        <v>1245</v>
      </c>
    </row>
    <row r="166" spans="1:1" x14ac:dyDescent="0.25">
      <c r="A166" s="2" t="s">
        <v>280</v>
      </c>
    </row>
    <row r="167" spans="1:1" x14ac:dyDescent="0.25">
      <c r="A167" s="2" t="s">
        <v>248</v>
      </c>
    </row>
    <row r="168" spans="1:1" x14ac:dyDescent="0.25">
      <c r="A168" s="2" t="s">
        <v>779</v>
      </c>
    </row>
    <row r="169" spans="1:1" x14ac:dyDescent="0.25">
      <c r="A169" s="6" t="s">
        <v>1253</v>
      </c>
    </row>
    <row r="170" spans="1:1" x14ac:dyDescent="0.25">
      <c r="A170" s="6" t="s">
        <v>1173</v>
      </c>
    </row>
    <row r="171" spans="1:1" x14ac:dyDescent="0.25">
      <c r="A171" s="2" t="s">
        <v>395</v>
      </c>
    </row>
    <row r="172" spans="1:1" x14ac:dyDescent="0.25">
      <c r="A172" s="2" t="s">
        <v>881</v>
      </c>
    </row>
    <row r="173" spans="1:1" ht="30" x14ac:dyDescent="0.25">
      <c r="A173" s="2" t="s">
        <v>824</v>
      </c>
    </row>
    <row r="174" spans="1:1" x14ac:dyDescent="0.25">
      <c r="A174" s="2" t="s">
        <v>534</v>
      </c>
    </row>
    <row r="175" spans="1:1" x14ac:dyDescent="0.25">
      <c r="A175" s="2" t="s">
        <v>328</v>
      </c>
    </row>
    <row r="176" spans="1:1" x14ac:dyDescent="0.25">
      <c r="A176" s="6" t="s">
        <v>1246</v>
      </c>
    </row>
    <row r="177" spans="1:1" ht="30" x14ac:dyDescent="0.25">
      <c r="A177" s="2" t="s">
        <v>129</v>
      </c>
    </row>
    <row r="178" spans="1:1" x14ac:dyDescent="0.25">
      <c r="A178" s="2" t="s">
        <v>700</v>
      </c>
    </row>
    <row r="179" spans="1:1" x14ac:dyDescent="0.25">
      <c r="A179" s="2" t="s">
        <v>843</v>
      </c>
    </row>
    <row r="180" spans="1:1" x14ac:dyDescent="0.25">
      <c r="A180" s="2" t="s">
        <v>479</v>
      </c>
    </row>
    <row r="181" spans="1:1" x14ac:dyDescent="0.25">
      <c r="A181" s="6" t="s">
        <v>1206</v>
      </c>
    </row>
    <row r="182" spans="1:1" x14ac:dyDescent="0.25">
      <c r="A182" s="3" t="s">
        <v>1033</v>
      </c>
    </row>
    <row r="183" spans="1:1" ht="75" x14ac:dyDescent="0.25">
      <c r="A183" s="5" t="s">
        <v>1027</v>
      </c>
    </row>
    <row r="184" spans="1:1" ht="75" x14ac:dyDescent="0.25">
      <c r="A184" s="5" t="s">
        <v>1027</v>
      </c>
    </row>
    <row r="185" spans="1:1" x14ac:dyDescent="0.25">
      <c r="A185" s="3" t="s">
        <v>1045</v>
      </c>
    </row>
    <row r="186" spans="1:1" x14ac:dyDescent="0.25">
      <c r="A186" s="2" t="s">
        <v>559</v>
      </c>
    </row>
    <row r="187" spans="1:1" x14ac:dyDescent="0.25">
      <c r="A187" s="2" t="s">
        <v>417</v>
      </c>
    </row>
    <row r="188" spans="1:1" x14ac:dyDescent="0.25">
      <c r="A188" s="2" t="s">
        <v>418</v>
      </c>
    </row>
    <row r="189" spans="1:1" x14ac:dyDescent="0.25">
      <c r="A189" s="2" t="s">
        <v>811</v>
      </c>
    </row>
    <row r="190" spans="1:1" x14ac:dyDescent="0.25">
      <c r="A190" s="2" t="s">
        <v>810</v>
      </c>
    </row>
    <row r="191" spans="1:1" x14ac:dyDescent="0.25">
      <c r="A191" s="2" t="s">
        <v>809</v>
      </c>
    </row>
    <row r="192" spans="1:1" x14ac:dyDescent="0.25">
      <c r="A192" s="2" t="s">
        <v>812</v>
      </c>
    </row>
    <row r="193" spans="1:1" x14ac:dyDescent="0.25">
      <c r="A193" s="2" t="s">
        <v>703</v>
      </c>
    </row>
    <row r="194" spans="1:1" x14ac:dyDescent="0.25">
      <c r="A194" s="2" t="s">
        <v>882</v>
      </c>
    </row>
    <row r="195" spans="1:1" x14ac:dyDescent="0.25">
      <c r="A195" s="2" t="s">
        <v>883</v>
      </c>
    </row>
    <row r="196" spans="1:1" x14ac:dyDescent="0.25">
      <c r="A196" s="2" t="s">
        <v>190</v>
      </c>
    </row>
    <row r="197" spans="1:1" x14ac:dyDescent="0.25">
      <c r="A197" s="2" t="s">
        <v>861</v>
      </c>
    </row>
    <row r="198" spans="1:1" x14ac:dyDescent="0.25">
      <c r="A198" s="6" t="s">
        <v>1228</v>
      </c>
    </row>
    <row r="199" spans="1:1" x14ac:dyDescent="0.25">
      <c r="A199" s="6" t="s">
        <v>1224</v>
      </c>
    </row>
    <row r="200" spans="1:1" x14ac:dyDescent="0.25">
      <c r="A200" s="6" t="s">
        <v>1325</v>
      </c>
    </row>
    <row r="201" spans="1:1" x14ac:dyDescent="0.25">
      <c r="A201" s="6" t="s">
        <v>1248</v>
      </c>
    </row>
    <row r="202" spans="1:1" x14ac:dyDescent="0.25">
      <c r="A202" s="6" t="s">
        <v>1249</v>
      </c>
    </row>
    <row r="203" spans="1:1" x14ac:dyDescent="0.25">
      <c r="A203" s="2" t="s">
        <v>343</v>
      </c>
    </row>
    <row r="204" spans="1:1" ht="45" x14ac:dyDescent="0.25">
      <c r="A204" s="2" t="s">
        <v>104</v>
      </c>
    </row>
    <row r="205" spans="1:1" x14ac:dyDescent="0.25">
      <c r="A205" s="2" t="s">
        <v>707</v>
      </c>
    </row>
    <row r="206" spans="1:1" x14ac:dyDescent="0.25">
      <c r="A206" s="3" t="s">
        <v>1107</v>
      </c>
    </row>
    <row r="207" spans="1:1" x14ac:dyDescent="0.25">
      <c r="A207" s="3" t="s">
        <v>1106</v>
      </c>
    </row>
    <row r="208" spans="1:1" x14ac:dyDescent="0.25">
      <c r="A208" s="6" t="s">
        <v>1223</v>
      </c>
    </row>
    <row r="209" spans="1:1" x14ac:dyDescent="0.25">
      <c r="A209" s="6" t="s">
        <v>1221</v>
      </c>
    </row>
    <row r="210" spans="1:1" x14ac:dyDescent="0.25">
      <c r="A210" s="6" t="s">
        <v>1219</v>
      </c>
    </row>
    <row r="211" spans="1:1" x14ac:dyDescent="0.25">
      <c r="A211" s="5" t="s">
        <v>1222</v>
      </c>
    </row>
    <row r="212" spans="1:1" x14ac:dyDescent="0.25">
      <c r="A212" s="6" t="s">
        <v>1222</v>
      </c>
    </row>
    <row r="213" spans="1:1" ht="30" x14ac:dyDescent="0.25">
      <c r="A213" s="2" t="s">
        <v>67</v>
      </c>
    </row>
    <row r="214" spans="1:1" x14ac:dyDescent="0.25">
      <c r="A214" s="6" t="s">
        <v>1307</v>
      </c>
    </row>
    <row r="215" spans="1:1" x14ac:dyDescent="0.25">
      <c r="A215" s="6" t="s">
        <v>1250</v>
      </c>
    </row>
    <row r="216" spans="1:1" x14ac:dyDescent="0.25">
      <c r="A216" s="3" t="s">
        <v>1098</v>
      </c>
    </row>
    <row r="217" spans="1:1" x14ac:dyDescent="0.25">
      <c r="A217" s="3" t="s">
        <v>1099</v>
      </c>
    </row>
    <row r="218" spans="1:1" x14ac:dyDescent="0.25">
      <c r="A218" s="3" t="s">
        <v>1091</v>
      </c>
    </row>
    <row r="219" spans="1:1" x14ac:dyDescent="0.25">
      <c r="A219" s="3" t="s">
        <v>1092</v>
      </c>
    </row>
    <row r="220" spans="1:1" x14ac:dyDescent="0.25">
      <c r="A220" s="3" t="s">
        <v>1093</v>
      </c>
    </row>
    <row r="221" spans="1:1" x14ac:dyDescent="0.25">
      <c r="A221" s="3" t="s">
        <v>1094</v>
      </c>
    </row>
    <row r="222" spans="1:1" x14ac:dyDescent="0.25">
      <c r="A222" s="3" t="s">
        <v>1095</v>
      </c>
    </row>
    <row r="223" spans="1:1" x14ac:dyDescent="0.25">
      <c r="A223" s="3" t="s">
        <v>1096</v>
      </c>
    </row>
    <row r="224" spans="1:1" x14ac:dyDescent="0.25">
      <c r="A224" s="3" t="s">
        <v>1097</v>
      </c>
    </row>
    <row r="225" spans="1:1" x14ac:dyDescent="0.25">
      <c r="A225" s="2" t="s">
        <v>567</v>
      </c>
    </row>
    <row r="226" spans="1:1" x14ac:dyDescent="0.25">
      <c r="A226" s="2" t="s">
        <v>568</v>
      </c>
    </row>
    <row r="227" spans="1:1" x14ac:dyDescent="0.25">
      <c r="A227" s="2" t="s">
        <v>569</v>
      </c>
    </row>
    <row r="228" spans="1:1" x14ac:dyDescent="0.25">
      <c r="A228" s="2" t="s">
        <v>570</v>
      </c>
    </row>
    <row r="229" spans="1:1" x14ac:dyDescent="0.25">
      <c r="A229" s="2" t="s">
        <v>571</v>
      </c>
    </row>
    <row r="230" spans="1:1" x14ac:dyDescent="0.25">
      <c r="A230" s="6" t="s">
        <v>1181</v>
      </c>
    </row>
    <row r="231" spans="1:1" ht="30" x14ac:dyDescent="0.25">
      <c r="A231" s="2" t="s">
        <v>126</v>
      </c>
    </row>
    <row r="232" spans="1:1" ht="30" x14ac:dyDescent="0.25">
      <c r="A232" s="2" t="s">
        <v>127</v>
      </c>
    </row>
    <row r="233" spans="1:1" x14ac:dyDescent="0.25">
      <c r="A233" s="2" t="s">
        <v>125</v>
      </c>
    </row>
    <row r="234" spans="1:1" x14ac:dyDescent="0.25">
      <c r="A234" s="2" t="s">
        <v>850</v>
      </c>
    </row>
    <row r="235" spans="1:1" x14ac:dyDescent="0.25">
      <c r="A235" s="2" t="s">
        <v>849</v>
      </c>
    </row>
    <row r="236" spans="1:1" x14ac:dyDescent="0.25">
      <c r="A236" s="2" t="s">
        <v>496</v>
      </c>
    </row>
    <row r="237" spans="1:1" x14ac:dyDescent="0.25">
      <c r="A237" s="2" t="s">
        <v>497</v>
      </c>
    </row>
    <row r="238" spans="1:1" x14ac:dyDescent="0.25">
      <c r="A238" s="2" t="s">
        <v>773</v>
      </c>
    </row>
    <row r="239" spans="1:1" ht="30" x14ac:dyDescent="0.25">
      <c r="A239" s="2" t="s">
        <v>122</v>
      </c>
    </row>
    <row r="240" spans="1:1" ht="30" x14ac:dyDescent="0.25">
      <c r="A240" s="2" t="s">
        <v>123</v>
      </c>
    </row>
    <row r="241" spans="1:1" ht="30" x14ac:dyDescent="0.25">
      <c r="A241" s="2" t="s">
        <v>124</v>
      </c>
    </row>
    <row r="242" spans="1:1" x14ac:dyDescent="0.25">
      <c r="A242" s="3" t="s">
        <v>1046</v>
      </c>
    </row>
    <row r="243" spans="1:1" x14ac:dyDescent="0.25">
      <c r="A243" s="6" t="s">
        <v>1251</v>
      </c>
    </row>
    <row r="244" spans="1:1" x14ac:dyDescent="0.25">
      <c r="A244" s="6" t="s">
        <v>1148</v>
      </c>
    </row>
    <row r="245" spans="1:1" x14ac:dyDescent="0.25">
      <c r="A245" s="6" t="s">
        <v>1306</v>
      </c>
    </row>
    <row r="246" spans="1:1" ht="45" x14ac:dyDescent="0.25">
      <c r="A246" s="2" t="s">
        <v>152</v>
      </c>
    </row>
    <row r="247" spans="1:1" x14ac:dyDescent="0.25">
      <c r="A247" s="2" t="s">
        <v>163</v>
      </c>
    </row>
    <row r="248" spans="1:1" x14ac:dyDescent="0.25">
      <c r="A248" s="3" t="s">
        <v>1115</v>
      </c>
    </row>
    <row r="249" spans="1:1" x14ac:dyDescent="0.25">
      <c r="A249" s="3" t="s">
        <v>1114</v>
      </c>
    </row>
    <row r="250" spans="1:1" x14ac:dyDescent="0.25">
      <c r="A250" s="3" t="s">
        <v>1113</v>
      </c>
    </row>
    <row r="251" spans="1:1" x14ac:dyDescent="0.25">
      <c r="A251" s="3" t="s">
        <v>1112</v>
      </c>
    </row>
    <row r="252" spans="1:1" x14ac:dyDescent="0.25">
      <c r="A252" s="3" t="s">
        <v>1111</v>
      </c>
    </row>
    <row r="253" spans="1:1" x14ac:dyDescent="0.25">
      <c r="A253" s="3" t="s">
        <v>1110</v>
      </c>
    </row>
    <row r="254" spans="1:1" ht="30" x14ac:dyDescent="0.25">
      <c r="A254" s="2" t="s">
        <v>884</v>
      </c>
    </row>
    <row r="255" spans="1:1" ht="30" x14ac:dyDescent="0.25">
      <c r="A255" s="2" t="s">
        <v>885</v>
      </c>
    </row>
    <row r="256" spans="1:1" ht="30" x14ac:dyDescent="0.25">
      <c r="A256" s="2" t="s">
        <v>886</v>
      </c>
    </row>
    <row r="257" spans="1:1" x14ac:dyDescent="0.25">
      <c r="A257" s="2" t="s">
        <v>443</v>
      </c>
    </row>
    <row r="258" spans="1:1" ht="45" x14ac:dyDescent="0.25">
      <c r="A258" s="5" t="s">
        <v>1118</v>
      </c>
    </row>
    <row r="259" spans="1:1" ht="45" x14ac:dyDescent="0.25">
      <c r="A259" s="5" t="s">
        <v>1327</v>
      </c>
    </row>
    <row r="260" spans="1:1" ht="45" x14ac:dyDescent="0.25">
      <c r="A260" s="5" t="s">
        <v>1119</v>
      </c>
    </row>
    <row r="261" spans="1:1" ht="45" x14ac:dyDescent="0.25">
      <c r="A261" s="5" t="s">
        <v>1120</v>
      </c>
    </row>
    <row r="262" spans="1:1" ht="45" x14ac:dyDescent="0.25">
      <c r="A262" s="5" t="s">
        <v>1121</v>
      </c>
    </row>
    <row r="263" spans="1:1" ht="45" x14ac:dyDescent="0.25">
      <c r="A263" s="5" t="s">
        <v>1109</v>
      </c>
    </row>
    <row r="264" spans="1:1" x14ac:dyDescent="0.25">
      <c r="A264" s="2" t="s">
        <v>444</v>
      </c>
    </row>
    <row r="265" spans="1:1" x14ac:dyDescent="0.25">
      <c r="A265" s="6" t="s">
        <v>1190</v>
      </c>
    </row>
    <row r="266" spans="1:1" x14ac:dyDescent="0.25">
      <c r="A266" s="6" t="s">
        <v>1191</v>
      </c>
    </row>
    <row r="267" spans="1:1" ht="45" x14ac:dyDescent="0.25">
      <c r="A267" s="2" t="s">
        <v>731</v>
      </c>
    </row>
    <row r="268" spans="1:1" ht="45" x14ac:dyDescent="0.25">
      <c r="A268" s="2" t="s">
        <v>733</v>
      </c>
    </row>
    <row r="269" spans="1:1" ht="45" x14ac:dyDescent="0.25">
      <c r="A269" s="2" t="s">
        <v>153</v>
      </c>
    </row>
    <row r="270" spans="1:1" ht="45" x14ac:dyDescent="0.25">
      <c r="A270" s="2" t="s">
        <v>154</v>
      </c>
    </row>
    <row r="271" spans="1:1" ht="45" x14ac:dyDescent="0.25">
      <c r="A271" s="2" t="s">
        <v>161</v>
      </c>
    </row>
    <row r="272" spans="1:1" ht="45" x14ac:dyDescent="0.25">
      <c r="A272" s="2" t="s">
        <v>156</v>
      </c>
    </row>
    <row r="273" spans="1:1" x14ac:dyDescent="0.25">
      <c r="A273" s="6" t="s">
        <v>1252</v>
      </c>
    </row>
    <row r="274" spans="1:1" x14ac:dyDescent="0.25">
      <c r="A274" s="2" t="s">
        <v>471</v>
      </c>
    </row>
    <row r="275" spans="1:1" ht="30" x14ac:dyDescent="0.25">
      <c r="A275" s="2" t="s">
        <v>115</v>
      </c>
    </row>
    <row r="276" spans="1:1" x14ac:dyDescent="0.25">
      <c r="A276" s="2" t="s">
        <v>341</v>
      </c>
    </row>
    <row r="277" spans="1:1" x14ac:dyDescent="0.25">
      <c r="A277" s="2" t="s">
        <v>949</v>
      </c>
    </row>
    <row r="278" spans="1:1" x14ac:dyDescent="0.25">
      <c r="A278" s="2" t="s">
        <v>345</v>
      </c>
    </row>
    <row r="279" spans="1:1" x14ac:dyDescent="0.25">
      <c r="A279" s="2" t="s">
        <v>210</v>
      </c>
    </row>
    <row r="280" spans="1:1" x14ac:dyDescent="0.25">
      <c r="A280" s="2" t="s">
        <v>964</v>
      </c>
    </row>
    <row r="281" spans="1:1" x14ac:dyDescent="0.25">
      <c r="A281" s="2" t="s">
        <v>495</v>
      </c>
    </row>
    <row r="282" spans="1:1" ht="30" x14ac:dyDescent="0.25">
      <c r="A282" s="2" t="s">
        <v>108</v>
      </c>
    </row>
    <row r="283" spans="1:1" x14ac:dyDescent="0.25">
      <c r="A283" s="2" t="s">
        <v>833</v>
      </c>
    </row>
    <row r="284" spans="1:1" x14ac:dyDescent="0.25">
      <c r="A284" s="2" t="s">
        <v>344</v>
      </c>
    </row>
    <row r="285" spans="1:1" x14ac:dyDescent="0.25">
      <c r="A285" s="2" t="s">
        <v>480</v>
      </c>
    </row>
    <row r="286" spans="1:1" x14ac:dyDescent="0.25">
      <c r="A286" s="6" t="s">
        <v>1170</v>
      </c>
    </row>
    <row r="287" spans="1:1" x14ac:dyDescent="0.25">
      <c r="A287" s="6" t="s">
        <v>1207</v>
      </c>
    </row>
    <row r="288" spans="1:1" ht="30" x14ac:dyDescent="0.25">
      <c r="A288" s="2" t="s">
        <v>134</v>
      </c>
    </row>
    <row r="289" spans="1:1" x14ac:dyDescent="0.25">
      <c r="A289" s="2" t="s">
        <v>589</v>
      </c>
    </row>
    <row r="290" spans="1:1" x14ac:dyDescent="0.25">
      <c r="A290" s="2" t="s">
        <v>1008</v>
      </c>
    </row>
    <row r="291" spans="1:1" x14ac:dyDescent="0.25">
      <c r="A291" s="2" t="s">
        <v>519</v>
      </c>
    </row>
    <row r="292" spans="1:1" x14ac:dyDescent="0.25">
      <c r="A292" s="2" t="s">
        <v>195</v>
      </c>
    </row>
    <row r="293" spans="1:1" ht="30" x14ac:dyDescent="0.25">
      <c r="A293" s="2" t="s">
        <v>179</v>
      </c>
    </row>
    <row r="294" spans="1:1" x14ac:dyDescent="0.25">
      <c r="A294" s="2" t="s">
        <v>815</v>
      </c>
    </row>
    <row r="295" spans="1:1" x14ac:dyDescent="0.25">
      <c r="A295" s="2" t="s">
        <v>501</v>
      </c>
    </row>
    <row r="296" spans="1:1" x14ac:dyDescent="0.25">
      <c r="A296" s="2" t="s">
        <v>680</v>
      </c>
    </row>
    <row r="297" spans="1:1" x14ac:dyDescent="0.25">
      <c r="A297" s="2" t="s">
        <v>865</v>
      </c>
    </row>
    <row r="298" spans="1:1" x14ac:dyDescent="0.25">
      <c r="A298" s="2" t="s">
        <v>590</v>
      </c>
    </row>
    <row r="299" spans="1:1" ht="45" x14ac:dyDescent="0.25">
      <c r="A299" s="2" t="s">
        <v>150</v>
      </c>
    </row>
    <row r="300" spans="1:1" x14ac:dyDescent="0.25">
      <c r="A300" s="2" t="s">
        <v>243</v>
      </c>
    </row>
    <row r="301" spans="1:1" x14ac:dyDescent="0.25">
      <c r="A301" s="6" t="s">
        <v>1254</v>
      </c>
    </row>
    <row r="302" spans="1:1" x14ac:dyDescent="0.25">
      <c r="A302" s="2" t="s">
        <v>633</v>
      </c>
    </row>
    <row r="303" spans="1:1" x14ac:dyDescent="0.25">
      <c r="A303" s="2" t="s">
        <v>250</v>
      </c>
    </row>
    <row r="304" spans="1:1" x14ac:dyDescent="0.25">
      <c r="A304" s="6" t="s">
        <v>1255</v>
      </c>
    </row>
    <row r="305" spans="1:1" x14ac:dyDescent="0.25">
      <c r="A305" s="2" t="s">
        <v>576</v>
      </c>
    </row>
    <row r="306" spans="1:1" x14ac:dyDescent="0.25">
      <c r="A306" s="6" t="s">
        <v>1310</v>
      </c>
    </row>
    <row r="307" spans="1:1" ht="120" x14ac:dyDescent="0.25">
      <c r="A307" s="5" t="s">
        <v>1037</v>
      </c>
    </row>
    <row r="308" spans="1:1" x14ac:dyDescent="0.25">
      <c r="A308" s="3" t="s">
        <v>1021</v>
      </c>
    </row>
    <row r="309" spans="1:1" x14ac:dyDescent="0.25">
      <c r="A309" s="3" t="s">
        <v>1020</v>
      </c>
    </row>
    <row r="310" spans="1:1" x14ac:dyDescent="0.25">
      <c r="A310" s="6" t="s">
        <v>1175</v>
      </c>
    </row>
    <row r="311" spans="1:1" x14ac:dyDescent="0.25">
      <c r="A311" s="2" t="s">
        <v>562</v>
      </c>
    </row>
    <row r="312" spans="1:1" x14ac:dyDescent="0.25">
      <c r="A312" s="2" t="s">
        <v>829</v>
      </c>
    </row>
    <row r="313" spans="1:1" x14ac:dyDescent="0.25">
      <c r="A313" s="2" t="s">
        <v>848</v>
      </c>
    </row>
    <row r="314" spans="1:1" x14ac:dyDescent="0.25">
      <c r="A314" s="2" t="s">
        <v>738</v>
      </c>
    </row>
    <row r="315" spans="1:1" x14ac:dyDescent="0.25">
      <c r="A315" s="6" t="s">
        <v>1208</v>
      </c>
    </row>
    <row r="316" spans="1:1" x14ac:dyDescent="0.25">
      <c r="A316" s="2" t="s">
        <v>481</v>
      </c>
    </row>
    <row r="317" spans="1:1" ht="30" x14ac:dyDescent="0.25">
      <c r="A317" s="2" t="s">
        <v>178</v>
      </c>
    </row>
    <row r="318" spans="1:1" x14ac:dyDescent="0.25">
      <c r="A318" s="6" t="s">
        <v>1258</v>
      </c>
    </row>
    <row r="319" spans="1:1" x14ac:dyDescent="0.25">
      <c r="A319" s="2" t="s">
        <v>219</v>
      </c>
    </row>
    <row r="320" spans="1:1" ht="30" x14ac:dyDescent="0.25">
      <c r="A320" s="2" t="s">
        <v>131</v>
      </c>
    </row>
    <row r="321" spans="1:1" x14ac:dyDescent="0.25">
      <c r="A321" s="6" t="s">
        <v>1256</v>
      </c>
    </row>
    <row r="322" spans="1:1" ht="30" x14ac:dyDescent="0.25">
      <c r="A322" s="2" t="s">
        <v>116</v>
      </c>
    </row>
    <row r="323" spans="1:1" x14ac:dyDescent="0.25">
      <c r="A323" s="2" t="s">
        <v>228</v>
      </c>
    </row>
    <row r="324" spans="1:1" ht="30" x14ac:dyDescent="0.25">
      <c r="A324" s="2" t="s">
        <v>88</v>
      </c>
    </row>
    <row r="325" spans="1:1" x14ac:dyDescent="0.25">
      <c r="A325" s="2" t="s">
        <v>659</v>
      </c>
    </row>
    <row r="326" spans="1:1" x14ac:dyDescent="0.25">
      <c r="A326" s="6" t="s">
        <v>1257</v>
      </c>
    </row>
    <row r="327" spans="1:1" x14ac:dyDescent="0.25">
      <c r="A327" s="2" t="s">
        <v>289</v>
      </c>
    </row>
    <row r="328" spans="1:1" x14ac:dyDescent="0.25">
      <c r="A328" s="2" t="s">
        <v>391</v>
      </c>
    </row>
    <row r="329" spans="1:1" ht="30" x14ac:dyDescent="0.25">
      <c r="A329" s="2" t="s">
        <v>196</v>
      </c>
    </row>
    <row r="330" spans="1:1" x14ac:dyDescent="0.25">
      <c r="A330" s="2" t="s">
        <v>318</v>
      </c>
    </row>
    <row r="331" spans="1:1" x14ac:dyDescent="0.25">
      <c r="A331" s="2" t="s">
        <v>281</v>
      </c>
    </row>
    <row r="332" spans="1:1" x14ac:dyDescent="0.25">
      <c r="A332" s="6" t="s">
        <v>1176</v>
      </c>
    </row>
    <row r="333" spans="1:1" x14ac:dyDescent="0.25">
      <c r="A333" s="2" t="s">
        <v>819</v>
      </c>
    </row>
    <row r="334" spans="1:1" x14ac:dyDescent="0.25">
      <c r="A334" s="3" t="s">
        <v>1049</v>
      </c>
    </row>
    <row r="335" spans="1:1" x14ac:dyDescent="0.25">
      <c r="A335" s="6" t="s">
        <v>1156</v>
      </c>
    </row>
    <row r="336" spans="1:1" x14ac:dyDescent="0.25">
      <c r="A336" s="6" t="s">
        <v>1169</v>
      </c>
    </row>
    <row r="337" spans="1:1" x14ac:dyDescent="0.25">
      <c r="A337" s="6" t="s">
        <v>1202</v>
      </c>
    </row>
    <row r="338" spans="1:1" ht="30" x14ac:dyDescent="0.25">
      <c r="A338" s="2" t="s">
        <v>135</v>
      </c>
    </row>
    <row r="339" spans="1:1" ht="30" x14ac:dyDescent="0.25">
      <c r="A339" s="2" t="s">
        <v>136</v>
      </c>
    </row>
    <row r="340" spans="1:1" x14ac:dyDescent="0.25">
      <c r="A340" s="2" t="s">
        <v>693</v>
      </c>
    </row>
    <row r="341" spans="1:1" ht="30" x14ac:dyDescent="0.25">
      <c r="A341" s="2" t="s">
        <v>887</v>
      </c>
    </row>
    <row r="342" spans="1:1" x14ac:dyDescent="0.25">
      <c r="A342" s="2" t="s">
        <v>591</v>
      </c>
    </row>
    <row r="343" spans="1:1" x14ac:dyDescent="0.25">
      <c r="A343" s="2" t="s">
        <v>493</v>
      </c>
    </row>
    <row r="344" spans="1:1" x14ac:dyDescent="0.25">
      <c r="A344" s="2" t="s">
        <v>694</v>
      </c>
    </row>
    <row r="345" spans="1:1" x14ac:dyDescent="0.25">
      <c r="A345" s="2" t="s">
        <v>473</v>
      </c>
    </row>
    <row r="346" spans="1:1" x14ac:dyDescent="0.25">
      <c r="A346" s="2" t="s">
        <v>592</v>
      </c>
    </row>
    <row r="347" spans="1:1" x14ac:dyDescent="0.25">
      <c r="A347" s="2" t="s">
        <v>657</v>
      </c>
    </row>
    <row r="348" spans="1:1" x14ac:dyDescent="0.25">
      <c r="A348" s="2" t="s">
        <v>842</v>
      </c>
    </row>
    <row r="349" spans="1:1" x14ac:dyDescent="0.25">
      <c r="A349" s="3" t="s">
        <v>1022</v>
      </c>
    </row>
    <row r="350" spans="1:1" x14ac:dyDescent="0.25">
      <c r="A350" s="2" t="s">
        <v>965</v>
      </c>
    </row>
    <row r="351" spans="1:1" x14ac:dyDescent="0.25">
      <c r="A351" s="2" t="s">
        <v>536</v>
      </c>
    </row>
    <row r="352" spans="1:1" x14ac:dyDescent="0.25">
      <c r="A352" s="2" t="s">
        <v>331</v>
      </c>
    </row>
    <row r="353" spans="1:1" x14ac:dyDescent="0.25">
      <c r="A353" s="2" t="s">
        <v>310</v>
      </c>
    </row>
    <row r="354" spans="1:1" x14ac:dyDescent="0.25">
      <c r="A354" s="2" t="s">
        <v>419</v>
      </c>
    </row>
    <row r="355" spans="1:1" x14ac:dyDescent="0.25">
      <c r="A355" s="2" t="s">
        <v>420</v>
      </c>
    </row>
    <row r="356" spans="1:1" x14ac:dyDescent="0.25">
      <c r="A356" s="2" t="s">
        <v>652</v>
      </c>
    </row>
    <row r="357" spans="1:1" x14ac:dyDescent="0.25">
      <c r="A357" s="2" t="s">
        <v>423</v>
      </c>
    </row>
    <row r="358" spans="1:1" x14ac:dyDescent="0.25">
      <c r="A358" s="2" t="s">
        <v>866</v>
      </c>
    </row>
    <row r="359" spans="1:1" ht="30" x14ac:dyDescent="0.25">
      <c r="A359" s="2" t="s">
        <v>198</v>
      </c>
    </row>
    <row r="360" spans="1:1" x14ac:dyDescent="0.25">
      <c r="A360" s="2" t="s">
        <v>474</v>
      </c>
    </row>
    <row r="361" spans="1:1" x14ac:dyDescent="0.25">
      <c r="A361" s="2" t="s">
        <v>841</v>
      </c>
    </row>
    <row r="362" spans="1:1" x14ac:dyDescent="0.25">
      <c r="A362" s="6" t="s">
        <v>1300</v>
      </c>
    </row>
    <row r="363" spans="1:1" x14ac:dyDescent="0.25">
      <c r="A363" s="2" t="s">
        <v>840</v>
      </c>
    </row>
    <row r="364" spans="1:1" x14ac:dyDescent="0.25">
      <c r="A364" s="6" t="s">
        <v>1319</v>
      </c>
    </row>
    <row r="365" spans="1:1" x14ac:dyDescent="0.25">
      <c r="A365" s="2" t="s">
        <v>284</v>
      </c>
    </row>
    <row r="366" spans="1:1" x14ac:dyDescent="0.25">
      <c r="A366" s="2" t="s">
        <v>753</v>
      </c>
    </row>
    <row r="367" spans="1:1" x14ac:dyDescent="0.25">
      <c r="A367" s="2" t="s">
        <v>676</v>
      </c>
    </row>
    <row r="368" spans="1:1" x14ac:dyDescent="0.25">
      <c r="A368" s="2" t="s">
        <v>282</v>
      </c>
    </row>
    <row r="369" spans="1:1" x14ac:dyDescent="0.25">
      <c r="A369" s="6" t="s">
        <v>1321</v>
      </c>
    </row>
    <row r="370" spans="1:1" x14ac:dyDescent="0.25">
      <c r="A370" s="2" t="s">
        <v>593</v>
      </c>
    </row>
    <row r="371" spans="1:1" ht="45" x14ac:dyDescent="0.25">
      <c r="A371" s="2" t="s">
        <v>181</v>
      </c>
    </row>
    <row r="372" spans="1:1" ht="30" x14ac:dyDescent="0.25">
      <c r="A372" s="2" t="s">
        <v>180</v>
      </c>
    </row>
    <row r="373" spans="1:1" ht="45" x14ac:dyDescent="0.25">
      <c r="A373" s="2" t="s">
        <v>740</v>
      </c>
    </row>
    <row r="374" spans="1:1" x14ac:dyDescent="0.25">
      <c r="A374" s="2" t="s">
        <v>411</v>
      </c>
    </row>
    <row r="375" spans="1:1" x14ac:dyDescent="0.25">
      <c r="A375" s="2" t="s">
        <v>223</v>
      </c>
    </row>
    <row r="376" spans="1:1" x14ac:dyDescent="0.25">
      <c r="A376" s="2" t="s">
        <v>532</v>
      </c>
    </row>
    <row r="377" spans="1:1" x14ac:dyDescent="0.25">
      <c r="A377" s="6" t="s">
        <v>1260</v>
      </c>
    </row>
    <row r="378" spans="1:1" x14ac:dyDescent="0.25">
      <c r="A378" s="2" t="s">
        <v>770</v>
      </c>
    </row>
    <row r="379" spans="1:1" ht="30" x14ac:dyDescent="0.25">
      <c r="A379" s="2" t="s">
        <v>111</v>
      </c>
    </row>
    <row r="380" spans="1:1" x14ac:dyDescent="0.25">
      <c r="A380" s="2" t="s">
        <v>346</v>
      </c>
    </row>
    <row r="381" spans="1:1" x14ac:dyDescent="0.25">
      <c r="A381" s="6" t="s">
        <v>1261</v>
      </c>
    </row>
    <row r="382" spans="1:1" x14ac:dyDescent="0.25">
      <c r="A382" s="2" t="s">
        <v>764</v>
      </c>
    </row>
    <row r="383" spans="1:1" x14ac:dyDescent="0.25">
      <c r="A383" s="6" t="s">
        <v>1262</v>
      </c>
    </row>
    <row r="384" spans="1:1" ht="30" x14ac:dyDescent="0.25">
      <c r="A384" s="2" t="s">
        <v>80</v>
      </c>
    </row>
    <row r="385" spans="1:1" x14ac:dyDescent="0.25">
      <c r="A385" s="2" t="s">
        <v>351</v>
      </c>
    </row>
    <row r="386" spans="1:1" x14ac:dyDescent="0.25">
      <c r="A386" s="2" t="s">
        <v>304</v>
      </c>
    </row>
    <row r="387" spans="1:1" x14ac:dyDescent="0.25">
      <c r="A387" s="2" t="s">
        <v>458</v>
      </c>
    </row>
    <row r="388" spans="1:1" x14ac:dyDescent="0.25">
      <c r="A388" s="2" t="s">
        <v>332</v>
      </c>
    </row>
    <row r="389" spans="1:1" x14ac:dyDescent="0.25">
      <c r="A389" s="2" t="s">
        <v>966</v>
      </c>
    </row>
    <row r="390" spans="1:1" x14ac:dyDescent="0.25">
      <c r="A390" s="2" t="s">
        <v>967</v>
      </c>
    </row>
    <row r="391" spans="1:1" x14ac:dyDescent="0.25">
      <c r="A391" s="2" t="s">
        <v>968</v>
      </c>
    </row>
    <row r="392" spans="1:1" x14ac:dyDescent="0.25">
      <c r="A392" s="2" t="s">
        <v>756</v>
      </c>
    </row>
    <row r="393" spans="1:1" x14ac:dyDescent="0.25">
      <c r="A393" s="2" t="s">
        <v>612</v>
      </c>
    </row>
    <row r="394" spans="1:1" ht="30" x14ac:dyDescent="0.25">
      <c r="A394" s="2" t="s">
        <v>176</v>
      </c>
    </row>
    <row r="395" spans="1:1" x14ac:dyDescent="0.25">
      <c r="A395" s="6" t="s">
        <v>1136</v>
      </c>
    </row>
    <row r="396" spans="1:1" ht="45" x14ac:dyDescent="0.25">
      <c r="A396" s="2" t="s">
        <v>53</v>
      </c>
    </row>
    <row r="397" spans="1:1" x14ac:dyDescent="0.25">
      <c r="A397" s="2" t="s">
        <v>0</v>
      </c>
    </row>
    <row r="398" spans="1:1" x14ac:dyDescent="0.25">
      <c r="A398" s="2" t="s">
        <v>969</v>
      </c>
    </row>
    <row r="399" spans="1:1" ht="30" x14ac:dyDescent="0.25">
      <c r="A399" s="2" t="s">
        <v>98</v>
      </c>
    </row>
    <row r="400" spans="1:1" x14ac:dyDescent="0.25">
      <c r="A400" s="2" t="s">
        <v>208</v>
      </c>
    </row>
    <row r="401" spans="1:1" x14ac:dyDescent="0.25">
      <c r="A401" s="2" t="s">
        <v>666</v>
      </c>
    </row>
    <row r="402" spans="1:1" x14ac:dyDescent="0.25">
      <c r="A402" s="2" t="s">
        <v>613</v>
      </c>
    </row>
    <row r="403" spans="1:1" x14ac:dyDescent="0.25">
      <c r="A403" s="6" t="s">
        <v>1220</v>
      </c>
    </row>
    <row r="404" spans="1:1" x14ac:dyDescent="0.25">
      <c r="A404" s="2" t="s">
        <v>251</v>
      </c>
    </row>
    <row r="405" spans="1:1" ht="45" x14ac:dyDescent="0.25">
      <c r="A405" s="2" t="s">
        <v>796</v>
      </c>
    </row>
    <row r="406" spans="1:1" x14ac:dyDescent="0.25">
      <c r="A406" s="6" t="s">
        <v>1225</v>
      </c>
    </row>
    <row r="407" spans="1:1" x14ac:dyDescent="0.25">
      <c r="A407" s="6" t="s">
        <v>1201</v>
      </c>
    </row>
    <row r="408" spans="1:1" x14ac:dyDescent="0.25">
      <c r="A408" s="2" t="s">
        <v>475</v>
      </c>
    </row>
    <row r="409" spans="1:1" x14ac:dyDescent="0.25">
      <c r="A409" s="2" t="s">
        <v>368</v>
      </c>
    </row>
    <row r="410" spans="1:1" x14ac:dyDescent="0.25">
      <c r="A410" s="2" t="s">
        <v>403</v>
      </c>
    </row>
    <row r="411" spans="1:1" x14ac:dyDescent="0.25">
      <c r="A411" s="6" t="s">
        <v>1174</v>
      </c>
    </row>
    <row r="412" spans="1:1" x14ac:dyDescent="0.25">
      <c r="A412" s="6" t="s">
        <v>1263</v>
      </c>
    </row>
    <row r="413" spans="1:1" x14ac:dyDescent="0.25">
      <c r="A413" s="2" t="s">
        <v>549</v>
      </c>
    </row>
    <row r="414" spans="1:1" x14ac:dyDescent="0.25">
      <c r="A414" s="2" t="s">
        <v>577</v>
      </c>
    </row>
    <row r="415" spans="1:1" x14ac:dyDescent="0.25">
      <c r="A415" s="6" t="s">
        <v>1315</v>
      </c>
    </row>
    <row r="416" spans="1:1" x14ac:dyDescent="0.25">
      <c r="A416" s="2" t="s">
        <v>364</v>
      </c>
    </row>
    <row r="417" spans="1:1" x14ac:dyDescent="0.25">
      <c r="A417" s="2" t="s">
        <v>365</v>
      </c>
    </row>
    <row r="418" spans="1:1" x14ac:dyDescent="0.25">
      <c r="A418" s="3" t="s">
        <v>1048</v>
      </c>
    </row>
    <row r="419" spans="1:1" x14ac:dyDescent="0.25">
      <c r="A419" s="2" t="s">
        <v>199</v>
      </c>
    </row>
    <row r="420" spans="1:1" ht="45" x14ac:dyDescent="0.25">
      <c r="A420" s="2" t="s">
        <v>193</v>
      </c>
    </row>
    <row r="421" spans="1:1" x14ac:dyDescent="0.25">
      <c r="A421" s="3" t="s">
        <v>1042</v>
      </c>
    </row>
    <row r="422" spans="1:1" x14ac:dyDescent="0.25">
      <c r="A422" s="2" t="s">
        <v>765</v>
      </c>
    </row>
    <row r="423" spans="1:1" ht="30" x14ac:dyDescent="0.25">
      <c r="A423" s="2" t="s">
        <v>888</v>
      </c>
    </row>
    <row r="424" spans="1:1" x14ac:dyDescent="0.25">
      <c r="A424" s="2" t="s">
        <v>560</v>
      </c>
    </row>
    <row r="425" spans="1:1" x14ac:dyDescent="0.25">
      <c r="A425" s="6" t="s">
        <v>1283</v>
      </c>
    </row>
    <row r="426" spans="1:1" x14ac:dyDescent="0.25">
      <c r="A426" s="2" t="s">
        <v>325</v>
      </c>
    </row>
    <row r="427" spans="1:1" x14ac:dyDescent="0.25">
      <c r="A427" s="2" t="s">
        <v>970</v>
      </c>
    </row>
    <row r="428" spans="1:1" x14ac:dyDescent="0.25">
      <c r="A428" s="2" t="s">
        <v>748</v>
      </c>
    </row>
    <row r="429" spans="1:1" x14ac:dyDescent="0.25">
      <c r="A429" s="6" t="s">
        <v>1264</v>
      </c>
    </row>
    <row r="430" spans="1:1" x14ac:dyDescent="0.25">
      <c r="A430" s="2" t="s">
        <v>457</v>
      </c>
    </row>
    <row r="431" spans="1:1" ht="30" x14ac:dyDescent="0.25">
      <c r="A431" s="2" t="s">
        <v>83</v>
      </c>
    </row>
    <row r="432" spans="1:1" x14ac:dyDescent="0.25">
      <c r="A432" s="2" t="s">
        <v>510</v>
      </c>
    </row>
    <row r="433" spans="1:1" x14ac:dyDescent="0.25">
      <c r="A433" s="2" t="s">
        <v>646</v>
      </c>
    </row>
    <row r="434" spans="1:1" x14ac:dyDescent="0.25">
      <c r="A434" s="2" t="s">
        <v>971</v>
      </c>
    </row>
    <row r="435" spans="1:1" x14ac:dyDescent="0.25">
      <c r="A435" s="2" t="s">
        <v>867</v>
      </c>
    </row>
    <row r="436" spans="1:1" x14ac:dyDescent="0.25">
      <c r="A436" s="6" t="s">
        <v>1265</v>
      </c>
    </row>
    <row r="437" spans="1:1" x14ac:dyDescent="0.25">
      <c r="A437" s="2" t="s">
        <v>701</v>
      </c>
    </row>
    <row r="438" spans="1:1" x14ac:dyDescent="0.25">
      <c r="A438" s="2" t="s">
        <v>389</v>
      </c>
    </row>
    <row r="439" spans="1:1" x14ac:dyDescent="0.25">
      <c r="A439" s="2" t="s">
        <v>655</v>
      </c>
    </row>
    <row r="440" spans="1:1" x14ac:dyDescent="0.25">
      <c r="A440" s="2" t="s">
        <v>656</v>
      </c>
    </row>
    <row r="441" spans="1:1" x14ac:dyDescent="0.25">
      <c r="A441" s="2" t="s">
        <v>594</v>
      </c>
    </row>
    <row r="442" spans="1:1" x14ac:dyDescent="0.25">
      <c r="A442" s="2" t="s">
        <v>595</v>
      </c>
    </row>
    <row r="443" spans="1:1" x14ac:dyDescent="0.25">
      <c r="A443" s="2" t="s">
        <v>596</v>
      </c>
    </row>
    <row r="444" spans="1:1" ht="45" x14ac:dyDescent="0.25">
      <c r="A444" s="2" t="s">
        <v>151</v>
      </c>
    </row>
    <row r="445" spans="1:1" x14ac:dyDescent="0.25">
      <c r="A445" s="2" t="s">
        <v>388</v>
      </c>
    </row>
    <row r="446" spans="1:1" x14ac:dyDescent="0.25">
      <c r="A446" s="6" t="s">
        <v>1163</v>
      </c>
    </row>
    <row r="447" spans="1:1" x14ac:dyDescent="0.25">
      <c r="A447" s="2" t="s">
        <v>483</v>
      </c>
    </row>
    <row r="448" spans="1:1" x14ac:dyDescent="0.25">
      <c r="A448" s="2" t="s">
        <v>484</v>
      </c>
    </row>
    <row r="449" spans="1:1" x14ac:dyDescent="0.25">
      <c r="A449" s="6" t="s">
        <v>1137</v>
      </c>
    </row>
    <row r="450" spans="1:1" x14ac:dyDescent="0.25">
      <c r="A450" s="2" t="s">
        <v>500</v>
      </c>
    </row>
    <row r="451" spans="1:1" x14ac:dyDescent="0.25">
      <c r="A451" s="2" t="s">
        <v>913</v>
      </c>
    </row>
    <row r="452" spans="1:1" ht="30" x14ac:dyDescent="0.25">
      <c r="A452" s="2" t="s">
        <v>914</v>
      </c>
    </row>
    <row r="453" spans="1:1" x14ac:dyDescent="0.25">
      <c r="A453" s="2" t="s">
        <v>252</v>
      </c>
    </row>
    <row r="454" spans="1:1" x14ac:dyDescent="0.25">
      <c r="A454" s="2" t="s">
        <v>470</v>
      </c>
    </row>
    <row r="455" spans="1:1" x14ac:dyDescent="0.25">
      <c r="A455" s="2" t="s">
        <v>514</v>
      </c>
    </row>
    <row r="456" spans="1:1" x14ac:dyDescent="0.25">
      <c r="A456" s="2" t="s">
        <v>298</v>
      </c>
    </row>
    <row r="457" spans="1:1" x14ac:dyDescent="0.25">
      <c r="A457" s="6" t="s">
        <v>1266</v>
      </c>
    </row>
    <row r="458" spans="1:1" x14ac:dyDescent="0.25">
      <c r="A458" s="2" t="s">
        <v>597</v>
      </c>
    </row>
    <row r="459" spans="1:1" x14ac:dyDescent="0.25">
      <c r="A459" s="2" t="s">
        <v>334</v>
      </c>
    </row>
    <row r="460" spans="1:1" x14ac:dyDescent="0.25">
      <c r="A460" s="2" t="s">
        <v>257</v>
      </c>
    </row>
    <row r="461" spans="1:1" x14ac:dyDescent="0.25">
      <c r="A461" s="2" t="s">
        <v>263</v>
      </c>
    </row>
    <row r="462" spans="1:1" ht="30" x14ac:dyDescent="0.25">
      <c r="A462" s="2" t="s">
        <v>119</v>
      </c>
    </row>
    <row r="463" spans="1:1" x14ac:dyDescent="0.25">
      <c r="A463" s="2" t="s">
        <v>670</v>
      </c>
    </row>
    <row r="464" spans="1:1" x14ac:dyDescent="0.25">
      <c r="A464" s="6" t="s">
        <v>1309</v>
      </c>
    </row>
    <row r="465" spans="1:1" x14ac:dyDescent="0.25">
      <c r="A465" s="2" t="s">
        <v>512</v>
      </c>
    </row>
    <row r="466" spans="1:1" x14ac:dyDescent="0.25">
      <c r="A466" s="2" t="s">
        <v>330</v>
      </c>
    </row>
    <row r="467" spans="1:1" x14ac:dyDescent="0.25">
      <c r="A467" s="6" t="s">
        <v>1267</v>
      </c>
    </row>
    <row r="468" spans="1:1" x14ac:dyDescent="0.25">
      <c r="A468" s="2" t="s">
        <v>634</v>
      </c>
    </row>
    <row r="469" spans="1:1" x14ac:dyDescent="0.25">
      <c r="A469" s="2" t="s">
        <v>454</v>
      </c>
    </row>
    <row r="470" spans="1:1" x14ac:dyDescent="0.25">
      <c r="A470" s="2" t="s">
        <v>839</v>
      </c>
    </row>
    <row r="471" spans="1:1" ht="30" x14ac:dyDescent="0.25">
      <c r="A471" s="2" t="s">
        <v>141</v>
      </c>
    </row>
    <row r="472" spans="1:1" ht="30" x14ac:dyDescent="0.25">
      <c r="A472" s="2" t="s">
        <v>142</v>
      </c>
    </row>
    <row r="473" spans="1:1" ht="30" x14ac:dyDescent="0.25">
      <c r="A473" s="2" t="s">
        <v>143</v>
      </c>
    </row>
    <row r="474" spans="1:1" x14ac:dyDescent="0.25">
      <c r="A474" s="2" t="s">
        <v>555</v>
      </c>
    </row>
    <row r="475" spans="1:1" ht="30" x14ac:dyDescent="0.25">
      <c r="A475" s="2" t="s">
        <v>144</v>
      </c>
    </row>
    <row r="476" spans="1:1" ht="30" x14ac:dyDescent="0.25">
      <c r="A476" s="2" t="s">
        <v>651</v>
      </c>
    </row>
    <row r="477" spans="1:1" x14ac:dyDescent="0.25">
      <c r="A477" s="2" t="s">
        <v>485</v>
      </c>
    </row>
    <row r="478" spans="1:1" x14ac:dyDescent="0.25">
      <c r="A478" s="2" t="s">
        <v>486</v>
      </c>
    </row>
    <row r="479" spans="1:1" x14ac:dyDescent="0.25">
      <c r="A479" s="2" t="s">
        <v>520</v>
      </c>
    </row>
    <row r="480" spans="1:1" x14ac:dyDescent="0.25">
      <c r="A480" s="2" t="s">
        <v>598</v>
      </c>
    </row>
    <row r="481" spans="1:1" x14ac:dyDescent="0.25">
      <c r="A481" s="2" t="s">
        <v>599</v>
      </c>
    </row>
    <row r="482" spans="1:1" x14ac:dyDescent="0.25">
      <c r="A482" s="2" t="s">
        <v>702</v>
      </c>
    </row>
    <row r="483" spans="1:1" x14ac:dyDescent="0.25">
      <c r="A483" s="2" t="s">
        <v>831</v>
      </c>
    </row>
    <row r="484" spans="1:1" x14ac:dyDescent="0.25">
      <c r="A484" s="2" t="s">
        <v>63</v>
      </c>
    </row>
    <row r="485" spans="1:1" x14ac:dyDescent="0.25">
      <c r="A485" s="2" t="s">
        <v>972</v>
      </c>
    </row>
    <row r="486" spans="1:1" x14ac:dyDescent="0.25">
      <c r="A486" s="2" t="s">
        <v>838</v>
      </c>
    </row>
    <row r="487" spans="1:1" ht="30" x14ac:dyDescent="0.25">
      <c r="A487" s="2" t="s">
        <v>166</v>
      </c>
    </row>
    <row r="488" spans="1:1" x14ac:dyDescent="0.25">
      <c r="A488" s="2" t="s">
        <v>889</v>
      </c>
    </row>
    <row r="489" spans="1:1" x14ac:dyDescent="0.25">
      <c r="A489" s="2" t="s">
        <v>445</v>
      </c>
    </row>
    <row r="490" spans="1:1" x14ac:dyDescent="0.25">
      <c r="A490" s="6" t="s">
        <v>1193</v>
      </c>
    </row>
    <row r="491" spans="1:1" x14ac:dyDescent="0.25">
      <c r="A491" s="2" t="s">
        <v>837</v>
      </c>
    </row>
    <row r="492" spans="1:1" x14ac:dyDescent="0.25">
      <c r="A492" s="2" t="s">
        <v>408</v>
      </c>
    </row>
    <row r="493" spans="1:1" ht="30" x14ac:dyDescent="0.25">
      <c r="A493" s="2" t="s">
        <v>868</v>
      </c>
    </row>
    <row r="494" spans="1:1" ht="30" x14ac:dyDescent="0.25">
      <c r="A494" s="2" t="s">
        <v>739</v>
      </c>
    </row>
    <row r="495" spans="1:1" x14ac:dyDescent="0.25">
      <c r="A495" s="2" t="s">
        <v>705</v>
      </c>
    </row>
    <row r="496" spans="1:1" x14ac:dyDescent="0.25">
      <c r="A496" s="2" t="s">
        <v>518</v>
      </c>
    </row>
    <row r="497" spans="1:1" x14ac:dyDescent="0.25">
      <c r="A497" s="2" t="s">
        <v>950</v>
      </c>
    </row>
    <row r="498" spans="1:1" x14ac:dyDescent="0.25">
      <c r="A498" s="2" t="s">
        <v>749</v>
      </c>
    </row>
    <row r="499" spans="1:1" x14ac:dyDescent="0.25">
      <c r="A499" s="2" t="s">
        <v>268</v>
      </c>
    </row>
    <row r="500" spans="1:1" x14ac:dyDescent="0.25">
      <c r="A500" s="2" t="s">
        <v>834</v>
      </c>
    </row>
    <row r="501" spans="1:1" ht="30" x14ac:dyDescent="0.25">
      <c r="A501" s="2" t="s">
        <v>202</v>
      </c>
    </row>
    <row r="502" spans="1:1" x14ac:dyDescent="0.25">
      <c r="A502" s="2" t="s">
        <v>413</v>
      </c>
    </row>
    <row r="503" spans="1:1" x14ac:dyDescent="0.25">
      <c r="A503" s="2" t="s">
        <v>836</v>
      </c>
    </row>
    <row r="504" spans="1:1" ht="30" x14ac:dyDescent="0.25">
      <c r="A504" s="2" t="s">
        <v>869</v>
      </c>
    </row>
    <row r="505" spans="1:1" ht="30" x14ac:dyDescent="0.25">
      <c r="A505" s="2" t="s">
        <v>915</v>
      </c>
    </row>
    <row r="506" spans="1:1" ht="30" x14ac:dyDescent="0.25">
      <c r="A506" s="2" t="s">
        <v>203</v>
      </c>
    </row>
    <row r="507" spans="1:1" x14ac:dyDescent="0.25">
      <c r="A507" s="2" t="s">
        <v>973</v>
      </c>
    </row>
    <row r="508" spans="1:1" x14ac:dyDescent="0.25">
      <c r="A508" s="2" t="s">
        <v>513</v>
      </c>
    </row>
    <row r="509" spans="1:1" x14ac:dyDescent="0.25">
      <c r="A509" s="2" t="s">
        <v>363</v>
      </c>
    </row>
    <row r="510" spans="1:1" x14ac:dyDescent="0.25">
      <c r="A510" s="6" t="s">
        <v>1259</v>
      </c>
    </row>
    <row r="511" spans="1:1" x14ac:dyDescent="0.25">
      <c r="A511" s="2" t="s">
        <v>352</v>
      </c>
    </row>
    <row r="512" spans="1:1" x14ac:dyDescent="0.25">
      <c r="A512" s="2" t="s">
        <v>974</v>
      </c>
    </row>
    <row r="513" spans="1:1" x14ac:dyDescent="0.25">
      <c r="A513" s="6" t="s">
        <v>1231</v>
      </c>
    </row>
    <row r="514" spans="1:1" x14ac:dyDescent="0.25">
      <c r="A514" s="6" t="s">
        <v>1232</v>
      </c>
    </row>
    <row r="515" spans="1:1" x14ac:dyDescent="0.25">
      <c r="A515" s="2" t="s">
        <v>635</v>
      </c>
    </row>
    <row r="516" spans="1:1" x14ac:dyDescent="0.25">
      <c r="A516" s="2" t="s">
        <v>466</v>
      </c>
    </row>
    <row r="517" spans="1:1" ht="30" x14ac:dyDescent="0.25">
      <c r="A517" s="2" t="s">
        <v>70</v>
      </c>
    </row>
    <row r="518" spans="1:1" ht="30" x14ac:dyDescent="0.25">
      <c r="A518" s="2" t="s">
        <v>72</v>
      </c>
    </row>
    <row r="519" spans="1:1" x14ac:dyDescent="0.25">
      <c r="A519" s="6" t="s">
        <v>1323</v>
      </c>
    </row>
    <row r="520" spans="1:1" x14ac:dyDescent="0.25">
      <c r="A520" s="2" t="s">
        <v>643</v>
      </c>
    </row>
    <row r="521" spans="1:1" x14ac:dyDescent="0.25">
      <c r="A521" s="2" t="s">
        <v>261</v>
      </c>
    </row>
    <row r="522" spans="1:1" x14ac:dyDescent="0.25">
      <c r="A522" s="6" t="s">
        <v>1268</v>
      </c>
    </row>
    <row r="523" spans="1:1" x14ac:dyDescent="0.25">
      <c r="A523" s="2" t="s">
        <v>998</v>
      </c>
    </row>
    <row r="524" spans="1:1" x14ac:dyDescent="0.25">
      <c r="A524" s="6" t="s">
        <v>1269</v>
      </c>
    </row>
    <row r="525" spans="1:1" x14ac:dyDescent="0.25">
      <c r="A525" s="2" t="s">
        <v>240</v>
      </c>
    </row>
    <row r="526" spans="1:1" x14ac:dyDescent="0.25">
      <c r="A526" s="2" t="s">
        <v>758</v>
      </c>
    </row>
    <row r="527" spans="1:1" x14ac:dyDescent="0.25">
      <c r="A527" s="2" t="s">
        <v>300</v>
      </c>
    </row>
    <row r="528" spans="1:1" ht="45" x14ac:dyDescent="0.25">
      <c r="A528" s="2" t="s">
        <v>737</v>
      </c>
    </row>
    <row r="529" spans="1:1" ht="30" x14ac:dyDescent="0.25">
      <c r="A529" s="2" t="s">
        <v>175</v>
      </c>
    </row>
    <row r="530" spans="1:1" ht="60" x14ac:dyDescent="0.25">
      <c r="A530" s="2" t="s">
        <v>741</v>
      </c>
    </row>
    <row r="531" spans="1:1" x14ac:dyDescent="0.25">
      <c r="A531" s="2" t="s">
        <v>632</v>
      </c>
    </row>
    <row r="532" spans="1:1" ht="45" x14ac:dyDescent="0.25">
      <c r="A532" s="2" t="s">
        <v>89</v>
      </c>
    </row>
    <row r="533" spans="1:1" x14ac:dyDescent="0.25">
      <c r="A533" s="2" t="s">
        <v>687</v>
      </c>
    </row>
    <row r="534" spans="1:1" x14ac:dyDescent="0.25">
      <c r="A534" s="2" t="s">
        <v>862</v>
      </c>
    </row>
    <row r="535" spans="1:1" x14ac:dyDescent="0.25">
      <c r="A535" s="6" t="s">
        <v>1227</v>
      </c>
    </row>
    <row r="536" spans="1:1" x14ac:dyDescent="0.25">
      <c r="A536" s="2" t="s">
        <v>353</v>
      </c>
    </row>
    <row r="537" spans="1:1" ht="30" x14ac:dyDescent="0.25">
      <c r="A537" s="2" t="s">
        <v>79</v>
      </c>
    </row>
    <row r="538" spans="1:1" x14ac:dyDescent="0.25">
      <c r="A538" s="2" t="s">
        <v>975</v>
      </c>
    </row>
    <row r="539" spans="1:1" x14ac:dyDescent="0.25">
      <c r="A539" s="2" t="s">
        <v>976</v>
      </c>
    </row>
    <row r="540" spans="1:1" x14ac:dyDescent="0.25">
      <c r="A540" s="2" t="s">
        <v>977</v>
      </c>
    </row>
    <row r="541" spans="1:1" x14ac:dyDescent="0.25">
      <c r="A541" s="2" t="s">
        <v>529</v>
      </c>
    </row>
    <row r="542" spans="1:1" x14ac:dyDescent="0.25">
      <c r="A542" s="2" t="s">
        <v>951</v>
      </c>
    </row>
    <row r="543" spans="1:1" x14ac:dyDescent="0.25">
      <c r="A543" s="2" t="s">
        <v>832</v>
      </c>
    </row>
    <row r="544" spans="1:1" x14ac:dyDescent="0.25">
      <c r="A544" s="2" t="s">
        <v>270</v>
      </c>
    </row>
    <row r="545" spans="1:1" x14ac:dyDescent="0.25">
      <c r="A545" s="3" t="s">
        <v>1101</v>
      </c>
    </row>
    <row r="546" spans="1:1" ht="75" x14ac:dyDescent="0.25">
      <c r="A546" s="2" t="s">
        <v>46</v>
      </c>
    </row>
    <row r="547" spans="1:1" x14ac:dyDescent="0.25">
      <c r="A547" s="3" t="s">
        <v>1102</v>
      </c>
    </row>
    <row r="548" spans="1:1" x14ac:dyDescent="0.25">
      <c r="A548" s="3" t="s">
        <v>1100</v>
      </c>
    </row>
    <row r="549" spans="1:1" ht="45" x14ac:dyDescent="0.25">
      <c r="A549" s="2" t="s">
        <v>45</v>
      </c>
    </row>
    <row r="550" spans="1:1" x14ac:dyDescent="0.25">
      <c r="A550" s="6" t="s">
        <v>1182</v>
      </c>
    </row>
    <row r="551" spans="1:1" ht="30" x14ac:dyDescent="0.25">
      <c r="A551" s="2" t="s">
        <v>113</v>
      </c>
    </row>
    <row r="552" spans="1:1" x14ac:dyDescent="0.25">
      <c r="A552" s="6" t="s">
        <v>1192</v>
      </c>
    </row>
    <row r="553" spans="1:1" x14ac:dyDescent="0.25">
      <c r="A553" s="6" t="s">
        <v>1216</v>
      </c>
    </row>
    <row r="554" spans="1:1" ht="30" x14ac:dyDescent="0.25">
      <c r="A554" s="2" t="s">
        <v>727</v>
      </c>
    </row>
    <row r="555" spans="1:1" ht="45" x14ac:dyDescent="0.25">
      <c r="A555" s="2" t="s">
        <v>92</v>
      </c>
    </row>
    <row r="556" spans="1:1" x14ac:dyDescent="0.25">
      <c r="A556" s="2" t="s">
        <v>978</v>
      </c>
    </row>
    <row r="557" spans="1:1" x14ac:dyDescent="0.25">
      <c r="A557" s="2" t="s">
        <v>979</v>
      </c>
    </row>
    <row r="558" spans="1:1" x14ac:dyDescent="0.25">
      <c r="A558" s="2" t="s">
        <v>285</v>
      </c>
    </row>
    <row r="559" spans="1:1" x14ac:dyDescent="0.25">
      <c r="A559" s="6" t="s">
        <v>1301</v>
      </c>
    </row>
    <row r="560" spans="1:1" x14ac:dyDescent="0.25">
      <c r="A560" s="2" t="s">
        <v>537</v>
      </c>
    </row>
    <row r="561" spans="1:1" x14ac:dyDescent="0.25">
      <c r="A561" s="2" t="s">
        <v>338</v>
      </c>
    </row>
    <row r="562" spans="1:1" x14ac:dyDescent="0.25">
      <c r="A562" s="2" t="s">
        <v>980</v>
      </c>
    </row>
    <row r="563" spans="1:1" x14ac:dyDescent="0.25">
      <c r="A563" s="2" t="s">
        <v>636</v>
      </c>
    </row>
    <row r="564" spans="1:1" x14ac:dyDescent="0.25">
      <c r="A564" s="2" t="s">
        <v>232</v>
      </c>
    </row>
    <row r="565" spans="1:1" x14ac:dyDescent="0.25">
      <c r="A565" s="2" t="s">
        <v>531</v>
      </c>
    </row>
    <row r="566" spans="1:1" x14ac:dyDescent="0.25">
      <c r="A566" s="2" t="s">
        <v>981</v>
      </c>
    </row>
    <row r="567" spans="1:1" x14ac:dyDescent="0.25">
      <c r="A567" s="2" t="s">
        <v>799</v>
      </c>
    </row>
    <row r="568" spans="1:1" x14ac:dyDescent="0.25">
      <c r="A568" s="2" t="s">
        <v>118</v>
      </c>
    </row>
    <row r="569" spans="1:1" ht="45" x14ac:dyDescent="0.25">
      <c r="A569" s="2" t="s">
        <v>77</v>
      </c>
    </row>
    <row r="570" spans="1:1" x14ac:dyDescent="0.25">
      <c r="A570" s="3" t="s">
        <v>1043</v>
      </c>
    </row>
    <row r="571" spans="1:1" x14ac:dyDescent="0.25">
      <c r="A571" s="6" t="s">
        <v>1233</v>
      </c>
    </row>
    <row r="572" spans="1:1" x14ac:dyDescent="0.25">
      <c r="A572" s="3" t="s">
        <v>1047</v>
      </c>
    </row>
    <row r="573" spans="1:1" x14ac:dyDescent="0.25">
      <c r="A573" s="3" t="s">
        <v>1044</v>
      </c>
    </row>
    <row r="574" spans="1:1" x14ac:dyDescent="0.25">
      <c r="A574" s="3" t="s">
        <v>1023</v>
      </c>
    </row>
    <row r="575" spans="1:1" x14ac:dyDescent="0.25">
      <c r="A575" s="2" t="s">
        <v>797</v>
      </c>
    </row>
    <row r="576" spans="1:1" x14ac:dyDescent="0.25">
      <c r="A576" s="3" t="s">
        <v>1103</v>
      </c>
    </row>
    <row r="577" spans="1:1" x14ac:dyDescent="0.25">
      <c r="A577" s="2" t="s">
        <v>654</v>
      </c>
    </row>
    <row r="578" spans="1:1" x14ac:dyDescent="0.25">
      <c r="A578" s="2" t="s">
        <v>482</v>
      </c>
    </row>
    <row r="579" spans="1:1" x14ac:dyDescent="0.25">
      <c r="A579" s="2" t="s">
        <v>614</v>
      </c>
    </row>
    <row r="580" spans="1:1" x14ac:dyDescent="0.25">
      <c r="A580" s="2" t="s">
        <v>615</v>
      </c>
    </row>
    <row r="581" spans="1:1" ht="45" x14ac:dyDescent="0.25">
      <c r="A581" s="2" t="s">
        <v>38</v>
      </c>
    </row>
    <row r="582" spans="1:1" x14ac:dyDescent="0.25">
      <c r="A582" s="2" t="s">
        <v>600</v>
      </c>
    </row>
    <row r="583" spans="1:1" x14ac:dyDescent="0.25">
      <c r="A583" s="2" t="s">
        <v>916</v>
      </c>
    </row>
    <row r="584" spans="1:1" x14ac:dyDescent="0.25">
      <c r="A584" s="2" t="s">
        <v>917</v>
      </c>
    </row>
    <row r="585" spans="1:1" x14ac:dyDescent="0.25">
      <c r="A585" s="2" t="s">
        <v>918</v>
      </c>
    </row>
    <row r="586" spans="1:1" x14ac:dyDescent="0.25">
      <c r="A586" s="2" t="s">
        <v>919</v>
      </c>
    </row>
    <row r="587" spans="1:1" x14ac:dyDescent="0.25">
      <c r="A587" s="2" t="s">
        <v>920</v>
      </c>
    </row>
    <row r="588" spans="1:1" x14ac:dyDescent="0.25">
      <c r="A588" s="2" t="s">
        <v>921</v>
      </c>
    </row>
    <row r="589" spans="1:1" x14ac:dyDescent="0.25">
      <c r="A589" s="6" t="s">
        <v>1183</v>
      </c>
    </row>
    <row r="590" spans="1:1" x14ac:dyDescent="0.25">
      <c r="A590" s="2" t="s">
        <v>21</v>
      </c>
    </row>
    <row r="591" spans="1:1" x14ac:dyDescent="0.25">
      <c r="A591" s="2" t="s">
        <v>498</v>
      </c>
    </row>
    <row r="592" spans="1:1" x14ac:dyDescent="0.25">
      <c r="A592" s="2" t="s">
        <v>499</v>
      </c>
    </row>
    <row r="593" spans="1:1" x14ac:dyDescent="0.25">
      <c r="A593" s="2" t="s">
        <v>440</v>
      </c>
    </row>
    <row r="594" spans="1:1" ht="30" x14ac:dyDescent="0.25">
      <c r="A594" s="2" t="s">
        <v>23</v>
      </c>
    </row>
    <row r="595" spans="1:1" ht="30" x14ac:dyDescent="0.25">
      <c r="A595" s="2" t="s">
        <v>24</v>
      </c>
    </row>
    <row r="596" spans="1:1" x14ac:dyDescent="0.25">
      <c r="A596" s="2" t="s">
        <v>229</v>
      </c>
    </row>
    <row r="597" spans="1:1" ht="30" x14ac:dyDescent="0.25">
      <c r="A597" s="2" t="s">
        <v>904</v>
      </c>
    </row>
    <row r="598" spans="1:1" x14ac:dyDescent="0.25">
      <c r="A598" s="2" t="s">
        <v>491</v>
      </c>
    </row>
    <row r="599" spans="1:1" x14ac:dyDescent="0.25">
      <c r="A599" s="6" t="s">
        <v>1271</v>
      </c>
    </row>
    <row r="600" spans="1:1" ht="30" x14ac:dyDescent="0.25">
      <c r="A600" s="2" t="s">
        <v>25</v>
      </c>
    </row>
    <row r="601" spans="1:1" ht="30" x14ac:dyDescent="0.25">
      <c r="A601" s="2" t="s">
        <v>19</v>
      </c>
    </row>
    <row r="602" spans="1:1" ht="30" x14ac:dyDescent="0.25">
      <c r="A602" s="2" t="s">
        <v>20</v>
      </c>
    </row>
    <row r="603" spans="1:1" ht="30" x14ac:dyDescent="0.25">
      <c r="A603" s="2" t="s">
        <v>22</v>
      </c>
    </row>
    <row r="604" spans="1:1" x14ac:dyDescent="0.25">
      <c r="A604" s="2" t="s">
        <v>982</v>
      </c>
    </row>
    <row r="605" spans="1:1" ht="30" x14ac:dyDescent="0.25">
      <c r="A605" s="2" t="s">
        <v>87</v>
      </c>
    </row>
    <row r="606" spans="1:1" x14ac:dyDescent="0.25">
      <c r="A606" s="2" t="s">
        <v>905</v>
      </c>
    </row>
    <row r="607" spans="1:1" x14ac:dyDescent="0.25">
      <c r="A607" s="2" t="s">
        <v>772</v>
      </c>
    </row>
    <row r="608" spans="1:1" x14ac:dyDescent="0.25">
      <c r="A608" s="2" t="s">
        <v>736</v>
      </c>
    </row>
    <row r="609" spans="1:1" x14ac:dyDescent="0.25">
      <c r="A609" s="2" t="s">
        <v>708</v>
      </c>
    </row>
    <row r="610" spans="1:1" x14ac:dyDescent="0.25">
      <c r="A610" s="6" t="s">
        <v>1270</v>
      </c>
    </row>
    <row r="611" spans="1:1" x14ac:dyDescent="0.25">
      <c r="A611" s="2" t="s">
        <v>224</v>
      </c>
    </row>
    <row r="612" spans="1:1" x14ac:dyDescent="0.25">
      <c r="A612" s="2" t="s">
        <v>358</v>
      </c>
    </row>
    <row r="613" spans="1:1" x14ac:dyDescent="0.25">
      <c r="A613" s="2" t="s">
        <v>540</v>
      </c>
    </row>
    <row r="614" spans="1:1" x14ac:dyDescent="0.25">
      <c r="A614" s="2" t="s">
        <v>354</v>
      </c>
    </row>
    <row r="615" spans="1:1" x14ac:dyDescent="0.25">
      <c r="A615" s="2" t="s">
        <v>234</v>
      </c>
    </row>
    <row r="616" spans="1:1" x14ac:dyDescent="0.25">
      <c r="A616" s="2" t="s">
        <v>461</v>
      </c>
    </row>
    <row r="617" spans="1:1" ht="30" x14ac:dyDescent="0.25">
      <c r="A617" s="2" t="s">
        <v>93</v>
      </c>
    </row>
    <row r="618" spans="1:1" x14ac:dyDescent="0.25">
      <c r="A618" s="3" t="s">
        <v>1025</v>
      </c>
    </row>
    <row r="619" spans="1:1" x14ac:dyDescent="0.25">
      <c r="A619" s="2" t="s">
        <v>823</v>
      </c>
    </row>
    <row r="620" spans="1:1" x14ac:dyDescent="0.25">
      <c r="A620" s="2" t="s">
        <v>422</v>
      </c>
    </row>
    <row r="621" spans="1:1" x14ac:dyDescent="0.25">
      <c r="A621" s="2" t="s">
        <v>1000</v>
      </c>
    </row>
    <row r="622" spans="1:1" x14ac:dyDescent="0.25">
      <c r="A622" s="2" t="s">
        <v>227</v>
      </c>
    </row>
    <row r="623" spans="1:1" x14ac:dyDescent="0.25">
      <c r="A623" s="3" t="s">
        <v>1053</v>
      </c>
    </row>
    <row r="624" spans="1:1" x14ac:dyDescent="0.25">
      <c r="A624" s="3" t="s">
        <v>1054</v>
      </c>
    </row>
    <row r="625" spans="1:1" x14ac:dyDescent="0.25">
      <c r="A625" s="3" t="s">
        <v>1055</v>
      </c>
    </row>
    <row r="626" spans="1:1" x14ac:dyDescent="0.25">
      <c r="A626" s="3" t="s">
        <v>1056</v>
      </c>
    </row>
    <row r="627" spans="1:1" x14ac:dyDescent="0.25">
      <c r="A627" s="3" t="s">
        <v>1057</v>
      </c>
    </row>
    <row r="628" spans="1:1" x14ac:dyDescent="0.25">
      <c r="A628" s="3" t="s">
        <v>1058</v>
      </c>
    </row>
    <row r="629" spans="1:1" x14ac:dyDescent="0.25">
      <c r="A629" s="2" t="s">
        <v>601</v>
      </c>
    </row>
    <row r="630" spans="1:1" x14ac:dyDescent="0.25">
      <c r="A630" s="6" t="s">
        <v>1273</v>
      </c>
    </row>
    <row r="631" spans="1:1" x14ac:dyDescent="0.25">
      <c r="A631" s="2" t="s">
        <v>209</v>
      </c>
    </row>
    <row r="632" spans="1:1" x14ac:dyDescent="0.25">
      <c r="A632" s="2" t="s">
        <v>556</v>
      </c>
    </row>
    <row r="633" spans="1:1" x14ac:dyDescent="0.25">
      <c r="A633" s="2" t="s">
        <v>870</v>
      </c>
    </row>
    <row r="634" spans="1:1" x14ac:dyDescent="0.25">
      <c r="A634" s="2" t="s">
        <v>468</v>
      </c>
    </row>
    <row r="635" spans="1:1" x14ac:dyDescent="0.25">
      <c r="A635" s="6" t="s">
        <v>1272</v>
      </c>
    </row>
    <row r="636" spans="1:1" x14ac:dyDescent="0.25">
      <c r="A636" s="6" t="s">
        <v>1324</v>
      </c>
    </row>
    <row r="637" spans="1:1" x14ac:dyDescent="0.25">
      <c r="A637" s="2" t="s">
        <v>464</v>
      </c>
    </row>
    <row r="638" spans="1:1" x14ac:dyDescent="0.25">
      <c r="A638" s="2" t="s">
        <v>239</v>
      </c>
    </row>
    <row r="639" spans="1:1" x14ac:dyDescent="0.25">
      <c r="A639" s="6" t="s">
        <v>1274</v>
      </c>
    </row>
    <row r="640" spans="1:1" ht="30" x14ac:dyDescent="0.25">
      <c r="A640" s="2" t="s">
        <v>86</v>
      </c>
    </row>
    <row r="641" spans="1:1" ht="30" x14ac:dyDescent="0.25">
      <c r="A641" s="2" t="s">
        <v>109</v>
      </c>
    </row>
    <row r="642" spans="1:1" x14ac:dyDescent="0.25">
      <c r="A642" s="2" t="s">
        <v>983</v>
      </c>
    </row>
    <row r="643" spans="1:1" x14ac:dyDescent="0.25">
      <c r="A643" s="2" t="s">
        <v>322</v>
      </c>
    </row>
    <row r="644" spans="1:1" x14ac:dyDescent="0.25">
      <c r="A644" s="2" t="s">
        <v>686</v>
      </c>
    </row>
    <row r="645" spans="1:1" x14ac:dyDescent="0.25">
      <c r="A645" s="2" t="s">
        <v>533</v>
      </c>
    </row>
    <row r="646" spans="1:1" x14ac:dyDescent="0.25">
      <c r="A646" s="2" t="s">
        <v>742</v>
      </c>
    </row>
    <row r="647" spans="1:1" x14ac:dyDescent="0.25">
      <c r="A647" s="3" t="s">
        <v>1090</v>
      </c>
    </row>
    <row r="648" spans="1:1" x14ac:dyDescent="0.25">
      <c r="A648" s="2" t="s">
        <v>818</v>
      </c>
    </row>
    <row r="649" spans="1:1" x14ac:dyDescent="0.25">
      <c r="A649" s="3" t="s">
        <v>1084</v>
      </c>
    </row>
    <row r="650" spans="1:1" x14ac:dyDescent="0.25">
      <c r="A650" s="2" t="s">
        <v>1004</v>
      </c>
    </row>
    <row r="651" spans="1:1" x14ac:dyDescent="0.25">
      <c r="A651" s="3" t="s">
        <v>1085</v>
      </c>
    </row>
    <row r="652" spans="1:1" x14ac:dyDescent="0.25">
      <c r="A652" s="2" t="s">
        <v>41</v>
      </c>
    </row>
    <row r="653" spans="1:1" ht="30" x14ac:dyDescent="0.25">
      <c r="A653" s="2" t="s">
        <v>922</v>
      </c>
    </row>
    <row r="654" spans="1:1" x14ac:dyDescent="0.25">
      <c r="A654" s="3" t="s">
        <v>1086</v>
      </c>
    </row>
    <row r="655" spans="1:1" x14ac:dyDescent="0.25">
      <c r="A655" s="3" t="s">
        <v>1087</v>
      </c>
    </row>
    <row r="656" spans="1:1" x14ac:dyDescent="0.25">
      <c r="A656" s="3" t="s">
        <v>1089</v>
      </c>
    </row>
    <row r="657" spans="1:1" x14ac:dyDescent="0.25">
      <c r="A657" s="3" t="s">
        <v>1088</v>
      </c>
    </row>
    <row r="658" spans="1:1" ht="30" x14ac:dyDescent="0.25">
      <c r="A658" s="2" t="s">
        <v>871</v>
      </c>
    </row>
    <row r="659" spans="1:1" ht="30" x14ac:dyDescent="0.25">
      <c r="A659" s="2" t="s">
        <v>872</v>
      </c>
    </row>
    <row r="660" spans="1:1" x14ac:dyDescent="0.25">
      <c r="A660" s="6" t="s">
        <v>1318</v>
      </c>
    </row>
    <row r="661" spans="1:1" x14ac:dyDescent="0.25">
      <c r="A661" s="2" t="s">
        <v>235</v>
      </c>
    </row>
    <row r="662" spans="1:1" x14ac:dyDescent="0.25">
      <c r="A662" s="2" t="s">
        <v>266</v>
      </c>
    </row>
    <row r="663" spans="1:1" ht="30" x14ac:dyDescent="0.25">
      <c r="A663" s="2" t="s">
        <v>66</v>
      </c>
    </row>
    <row r="664" spans="1:1" x14ac:dyDescent="0.25">
      <c r="A664" s="2" t="s">
        <v>265</v>
      </c>
    </row>
    <row r="665" spans="1:1" x14ac:dyDescent="0.25">
      <c r="A665" s="2" t="s">
        <v>221</v>
      </c>
    </row>
    <row r="666" spans="1:1" x14ac:dyDescent="0.25">
      <c r="A666" s="2" t="s">
        <v>775</v>
      </c>
    </row>
    <row r="667" spans="1:1" x14ac:dyDescent="0.25">
      <c r="A667" s="2" t="s">
        <v>923</v>
      </c>
    </row>
    <row r="668" spans="1:1" x14ac:dyDescent="0.25">
      <c r="A668" s="6" t="s">
        <v>1184</v>
      </c>
    </row>
    <row r="669" spans="1:1" ht="30" x14ac:dyDescent="0.25">
      <c r="A669" s="2" t="s">
        <v>437</v>
      </c>
    </row>
    <row r="670" spans="1:1" x14ac:dyDescent="0.25">
      <c r="A670" s="2" t="s">
        <v>561</v>
      </c>
    </row>
    <row r="671" spans="1:1" x14ac:dyDescent="0.25">
      <c r="A671" s="2" t="s">
        <v>503</v>
      </c>
    </row>
    <row r="672" spans="1:1" ht="30" x14ac:dyDescent="0.25">
      <c r="A672" s="2" t="s">
        <v>719</v>
      </c>
    </row>
    <row r="673" spans="1:1" ht="30" x14ac:dyDescent="0.25">
      <c r="A673" s="2" t="s">
        <v>924</v>
      </c>
    </row>
    <row r="674" spans="1:1" x14ac:dyDescent="0.25">
      <c r="A674" s="2" t="s">
        <v>925</v>
      </c>
    </row>
    <row r="675" spans="1:1" x14ac:dyDescent="0.25">
      <c r="A675" s="3" t="s">
        <v>1067</v>
      </c>
    </row>
    <row r="676" spans="1:1" x14ac:dyDescent="0.25">
      <c r="A676" s="3" t="s">
        <v>1066</v>
      </c>
    </row>
    <row r="677" spans="1:1" x14ac:dyDescent="0.25">
      <c r="A677" s="3" t="s">
        <v>1064</v>
      </c>
    </row>
    <row r="678" spans="1:1" x14ac:dyDescent="0.25">
      <c r="A678" s="2" t="s">
        <v>508</v>
      </c>
    </row>
    <row r="679" spans="1:1" ht="30" x14ac:dyDescent="0.25">
      <c r="A679" s="2" t="s">
        <v>95</v>
      </c>
    </row>
    <row r="680" spans="1:1" x14ac:dyDescent="0.25">
      <c r="A680" s="6" t="s">
        <v>1188</v>
      </c>
    </row>
    <row r="681" spans="1:1" x14ac:dyDescent="0.25">
      <c r="A681" s="3" t="s">
        <v>1050</v>
      </c>
    </row>
    <row r="682" spans="1:1" x14ac:dyDescent="0.25">
      <c r="A682" s="2" t="s">
        <v>182</v>
      </c>
    </row>
    <row r="683" spans="1:1" x14ac:dyDescent="0.25">
      <c r="A683" s="2" t="s">
        <v>563</v>
      </c>
    </row>
    <row r="684" spans="1:1" x14ac:dyDescent="0.25">
      <c r="A684" s="3" t="s">
        <v>1083</v>
      </c>
    </row>
    <row r="685" spans="1:1" ht="30" x14ac:dyDescent="0.25">
      <c r="A685" s="2" t="s">
        <v>728</v>
      </c>
    </row>
    <row r="686" spans="1:1" x14ac:dyDescent="0.25">
      <c r="A686" s="2" t="s">
        <v>774</v>
      </c>
    </row>
    <row r="687" spans="1:1" x14ac:dyDescent="0.25">
      <c r="A687" s="2" t="s">
        <v>791</v>
      </c>
    </row>
    <row r="688" spans="1:1" ht="30" x14ac:dyDescent="0.25">
      <c r="A688" s="2" t="s">
        <v>873</v>
      </c>
    </row>
    <row r="689" spans="1:1" ht="45" x14ac:dyDescent="0.25">
      <c r="A689" s="2" t="s">
        <v>120</v>
      </c>
    </row>
    <row r="690" spans="1:1" x14ac:dyDescent="0.25">
      <c r="A690" s="2" t="s">
        <v>813</v>
      </c>
    </row>
    <row r="691" spans="1:1" ht="30" x14ac:dyDescent="0.25">
      <c r="A691" s="2" t="s">
        <v>926</v>
      </c>
    </row>
    <row r="692" spans="1:1" x14ac:dyDescent="0.25">
      <c r="A692" s="2" t="s">
        <v>814</v>
      </c>
    </row>
    <row r="693" spans="1:1" x14ac:dyDescent="0.25">
      <c r="A693" s="2" t="s">
        <v>399</v>
      </c>
    </row>
    <row r="694" spans="1:1" ht="45" x14ac:dyDescent="0.25">
      <c r="A694" s="2" t="s">
        <v>44</v>
      </c>
    </row>
    <row r="695" spans="1:1" x14ac:dyDescent="0.25">
      <c r="A695" s="2" t="s">
        <v>721</v>
      </c>
    </row>
    <row r="696" spans="1:1" x14ac:dyDescent="0.25">
      <c r="A696" s="2" t="s">
        <v>820</v>
      </c>
    </row>
    <row r="697" spans="1:1" ht="30" x14ac:dyDescent="0.25">
      <c r="A697" s="2" t="s">
        <v>121</v>
      </c>
    </row>
    <row r="698" spans="1:1" ht="30" x14ac:dyDescent="0.25">
      <c r="A698" s="2" t="s">
        <v>137</v>
      </c>
    </row>
    <row r="699" spans="1:1" x14ac:dyDescent="0.25">
      <c r="A699" s="3" t="s">
        <v>1081</v>
      </c>
    </row>
    <row r="700" spans="1:1" x14ac:dyDescent="0.25">
      <c r="A700" s="2" t="s">
        <v>1005</v>
      </c>
    </row>
    <row r="701" spans="1:1" x14ac:dyDescent="0.25">
      <c r="A701" s="3" t="s">
        <v>1082</v>
      </c>
    </row>
    <row r="702" spans="1:1" ht="30" x14ac:dyDescent="0.25">
      <c r="A702" s="2" t="s">
        <v>874</v>
      </c>
    </row>
    <row r="703" spans="1:1" x14ac:dyDescent="0.25">
      <c r="A703" s="3" t="s">
        <v>1052</v>
      </c>
    </row>
    <row r="704" spans="1:1" x14ac:dyDescent="0.25">
      <c r="A704" s="2" t="s">
        <v>1006</v>
      </c>
    </row>
    <row r="705" spans="1:1" ht="30" x14ac:dyDescent="0.25">
      <c r="A705" s="2" t="s">
        <v>805</v>
      </c>
    </row>
    <row r="706" spans="1:1" x14ac:dyDescent="0.25">
      <c r="A706" s="2" t="s">
        <v>856</v>
      </c>
    </row>
    <row r="707" spans="1:1" x14ac:dyDescent="0.25">
      <c r="A707" s="2" t="s">
        <v>667</v>
      </c>
    </row>
    <row r="708" spans="1:1" x14ac:dyDescent="0.25">
      <c r="A708" s="2" t="s">
        <v>564</v>
      </c>
    </row>
    <row r="709" spans="1:1" x14ac:dyDescent="0.25">
      <c r="A709" s="2" t="s">
        <v>684</v>
      </c>
    </row>
    <row r="710" spans="1:1" x14ac:dyDescent="0.25">
      <c r="A710" s="6" t="s">
        <v>1152</v>
      </c>
    </row>
    <row r="711" spans="1:1" x14ac:dyDescent="0.25">
      <c r="A711" s="3" t="s">
        <v>1040</v>
      </c>
    </row>
    <row r="712" spans="1:1" x14ac:dyDescent="0.25">
      <c r="A712" s="3" t="s">
        <v>1041</v>
      </c>
    </row>
    <row r="713" spans="1:1" ht="30" x14ac:dyDescent="0.25">
      <c r="A713" s="2" t="s">
        <v>722</v>
      </c>
    </row>
    <row r="714" spans="1:1" x14ac:dyDescent="0.25">
      <c r="A714" s="3" t="s">
        <v>1039</v>
      </c>
    </row>
    <row r="715" spans="1:1" x14ac:dyDescent="0.25">
      <c r="A715" s="3" t="s">
        <v>1019</v>
      </c>
    </row>
    <row r="716" spans="1:1" x14ac:dyDescent="0.25">
      <c r="A716" s="3" t="s">
        <v>1036</v>
      </c>
    </row>
    <row r="717" spans="1:1" x14ac:dyDescent="0.25">
      <c r="A717" s="3" t="s">
        <v>1030</v>
      </c>
    </row>
    <row r="718" spans="1:1" x14ac:dyDescent="0.25">
      <c r="A718" s="3" t="s">
        <v>1034</v>
      </c>
    </row>
    <row r="719" spans="1:1" x14ac:dyDescent="0.25">
      <c r="A719" s="2" t="s">
        <v>356</v>
      </c>
    </row>
    <row r="720" spans="1:1" x14ac:dyDescent="0.25">
      <c r="A720" s="2" t="s">
        <v>541</v>
      </c>
    </row>
    <row r="721" spans="1:1" x14ac:dyDescent="0.25">
      <c r="A721" s="6" t="s">
        <v>1275</v>
      </c>
    </row>
    <row r="722" spans="1:1" x14ac:dyDescent="0.25">
      <c r="A722" s="2" t="s">
        <v>465</v>
      </c>
    </row>
    <row r="723" spans="1:1" x14ac:dyDescent="0.25">
      <c r="A723" s="2" t="s">
        <v>565</v>
      </c>
    </row>
    <row r="724" spans="1:1" x14ac:dyDescent="0.25">
      <c r="A724" s="2" t="s">
        <v>578</v>
      </c>
    </row>
    <row r="725" spans="1:1" x14ac:dyDescent="0.25">
      <c r="A725" s="2" t="s">
        <v>677</v>
      </c>
    </row>
    <row r="726" spans="1:1" x14ac:dyDescent="0.25">
      <c r="A726" s="2" t="s">
        <v>460</v>
      </c>
    </row>
    <row r="727" spans="1:1" ht="30" x14ac:dyDescent="0.25">
      <c r="A727" s="2" t="s">
        <v>81</v>
      </c>
    </row>
    <row r="728" spans="1:1" ht="30" x14ac:dyDescent="0.25">
      <c r="A728" s="2" t="s">
        <v>82</v>
      </c>
    </row>
    <row r="729" spans="1:1" x14ac:dyDescent="0.25">
      <c r="A729" s="2" t="s">
        <v>644</v>
      </c>
    </row>
    <row r="730" spans="1:1" x14ac:dyDescent="0.25">
      <c r="A730" s="2" t="s">
        <v>230</v>
      </c>
    </row>
    <row r="731" spans="1:1" x14ac:dyDescent="0.25">
      <c r="A731" s="3" t="s">
        <v>1024</v>
      </c>
    </row>
    <row r="732" spans="1:1" x14ac:dyDescent="0.25">
      <c r="A732" s="2" t="s">
        <v>253</v>
      </c>
    </row>
    <row r="733" spans="1:1" x14ac:dyDescent="0.25">
      <c r="A733" s="2" t="s">
        <v>303</v>
      </c>
    </row>
    <row r="734" spans="1:1" x14ac:dyDescent="0.25">
      <c r="A734" s="2" t="s">
        <v>783</v>
      </c>
    </row>
    <row r="735" spans="1:1" x14ac:dyDescent="0.25">
      <c r="A735" s="2" t="s">
        <v>984</v>
      </c>
    </row>
    <row r="736" spans="1:1" ht="45" x14ac:dyDescent="0.25">
      <c r="A736" s="2" t="s">
        <v>68</v>
      </c>
    </row>
    <row r="737" spans="1:1" x14ac:dyDescent="0.25">
      <c r="A737" s="6" t="s">
        <v>1179</v>
      </c>
    </row>
    <row r="738" spans="1:1" ht="30" x14ac:dyDescent="0.25">
      <c r="A738" s="2" t="s">
        <v>943</v>
      </c>
    </row>
    <row r="739" spans="1:1" x14ac:dyDescent="0.25">
      <c r="A739" s="2" t="s">
        <v>272</v>
      </c>
    </row>
    <row r="740" spans="1:1" x14ac:dyDescent="0.25">
      <c r="A740" s="2" t="s">
        <v>213</v>
      </c>
    </row>
    <row r="741" spans="1:1" x14ac:dyDescent="0.25">
      <c r="A741" s="2" t="s">
        <v>637</v>
      </c>
    </row>
    <row r="742" spans="1:1" x14ac:dyDescent="0.25">
      <c r="A742" s="2" t="s">
        <v>944</v>
      </c>
    </row>
    <row r="743" spans="1:1" x14ac:dyDescent="0.25">
      <c r="A743" s="2" t="s">
        <v>622</v>
      </c>
    </row>
    <row r="744" spans="1:1" ht="30" x14ac:dyDescent="0.25">
      <c r="A744" s="2" t="s">
        <v>117</v>
      </c>
    </row>
    <row r="745" spans="1:1" x14ac:dyDescent="0.25">
      <c r="A745" s="2" t="s">
        <v>459</v>
      </c>
    </row>
    <row r="746" spans="1:1" ht="30" x14ac:dyDescent="0.25">
      <c r="A746" s="2" t="s">
        <v>96</v>
      </c>
    </row>
    <row r="747" spans="1:1" x14ac:dyDescent="0.25">
      <c r="A747" s="2" t="s">
        <v>985</v>
      </c>
    </row>
    <row r="748" spans="1:1" x14ac:dyDescent="0.25">
      <c r="A748" s="2" t="s">
        <v>539</v>
      </c>
    </row>
    <row r="749" spans="1:1" x14ac:dyDescent="0.25">
      <c r="A749" s="2" t="s">
        <v>339</v>
      </c>
    </row>
    <row r="750" spans="1:1" x14ac:dyDescent="0.25">
      <c r="A750" s="2" t="s">
        <v>271</v>
      </c>
    </row>
    <row r="751" spans="1:1" x14ac:dyDescent="0.25">
      <c r="A751" s="2" t="s">
        <v>359</v>
      </c>
    </row>
    <row r="752" spans="1:1" x14ac:dyDescent="0.25">
      <c r="A752" s="2" t="s">
        <v>290</v>
      </c>
    </row>
    <row r="753" spans="1:1" x14ac:dyDescent="0.25">
      <c r="A753" s="6" t="s">
        <v>1276</v>
      </c>
    </row>
    <row r="754" spans="1:1" x14ac:dyDescent="0.25">
      <c r="A754" s="2" t="s">
        <v>986</v>
      </c>
    </row>
    <row r="755" spans="1:1" ht="30" x14ac:dyDescent="0.25">
      <c r="A755" s="2" t="s">
        <v>97</v>
      </c>
    </row>
    <row r="756" spans="1:1" x14ac:dyDescent="0.25">
      <c r="A756" s="2" t="s">
        <v>509</v>
      </c>
    </row>
    <row r="757" spans="1:1" ht="30" x14ac:dyDescent="0.25">
      <c r="A757" s="2" t="s">
        <v>101</v>
      </c>
    </row>
    <row r="758" spans="1:1" x14ac:dyDescent="0.25">
      <c r="A758" s="2" t="s">
        <v>645</v>
      </c>
    </row>
    <row r="759" spans="1:1" x14ac:dyDescent="0.25">
      <c r="A759" s="2" t="s">
        <v>987</v>
      </c>
    </row>
    <row r="760" spans="1:1" x14ac:dyDescent="0.25">
      <c r="A760" s="2" t="s">
        <v>766</v>
      </c>
    </row>
    <row r="761" spans="1:1" x14ac:dyDescent="0.25">
      <c r="A761" s="2" t="s">
        <v>315</v>
      </c>
    </row>
    <row r="762" spans="1:1" x14ac:dyDescent="0.25">
      <c r="A762" s="2" t="s">
        <v>267</v>
      </c>
    </row>
    <row r="763" spans="1:1" x14ac:dyDescent="0.25">
      <c r="A763" s="2" t="s">
        <v>526</v>
      </c>
    </row>
    <row r="764" spans="1:1" x14ac:dyDescent="0.25">
      <c r="A764" s="2" t="s">
        <v>447</v>
      </c>
    </row>
    <row r="765" spans="1:1" x14ac:dyDescent="0.25">
      <c r="A765" s="3" t="s">
        <v>1028</v>
      </c>
    </row>
    <row r="766" spans="1:1" x14ac:dyDescent="0.25">
      <c r="A766" s="3" t="s">
        <v>1026</v>
      </c>
    </row>
    <row r="767" spans="1:1" x14ac:dyDescent="0.25">
      <c r="A767" s="2" t="s">
        <v>785</v>
      </c>
    </row>
    <row r="768" spans="1:1" x14ac:dyDescent="0.25">
      <c r="A768" s="2" t="s">
        <v>579</v>
      </c>
    </row>
    <row r="769" spans="1:1" x14ac:dyDescent="0.25">
      <c r="A769" s="2" t="s">
        <v>220</v>
      </c>
    </row>
    <row r="770" spans="1:1" x14ac:dyDescent="0.25">
      <c r="A770" s="6" t="s">
        <v>1311</v>
      </c>
    </row>
    <row r="771" spans="1:1" x14ac:dyDescent="0.25">
      <c r="A771" s="2" t="s">
        <v>602</v>
      </c>
    </row>
    <row r="772" spans="1:1" x14ac:dyDescent="0.25">
      <c r="A772" s="2" t="s">
        <v>767</v>
      </c>
    </row>
    <row r="773" spans="1:1" x14ac:dyDescent="0.25">
      <c r="A773" s="2" t="s">
        <v>316</v>
      </c>
    </row>
    <row r="774" spans="1:1" x14ac:dyDescent="0.25">
      <c r="A774" s="2" t="s">
        <v>771</v>
      </c>
    </row>
    <row r="775" spans="1:1" x14ac:dyDescent="0.25">
      <c r="A775" s="2" t="s">
        <v>429</v>
      </c>
    </row>
    <row r="776" spans="1:1" x14ac:dyDescent="0.25">
      <c r="A776" s="2" t="s">
        <v>906</v>
      </c>
    </row>
    <row r="777" spans="1:1" x14ac:dyDescent="0.25">
      <c r="A777" s="6" t="s">
        <v>1230</v>
      </c>
    </row>
    <row r="778" spans="1:1" x14ac:dyDescent="0.25">
      <c r="A778" s="2" t="s">
        <v>761</v>
      </c>
    </row>
    <row r="779" spans="1:1" x14ac:dyDescent="0.25">
      <c r="A779" s="2" t="s">
        <v>311</v>
      </c>
    </row>
    <row r="780" spans="1:1" x14ac:dyDescent="0.25">
      <c r="A780" s="6" t="s">
        <v>1150</v>
      </c>
    </row>
    <row r="781" spans="1:1" x14ac:dyDescent="0.25">
      <c r="A781" s="2" t="s">
        <v>405</v>
      </c>
    </row>
    <row r="782" spans="1:1" x14ac:dyDescent="0.25">
      <c r="A782" s="2" t="s">
        <v>692</v>
      </c>
    </row>
    <row r="783" spans="1:1" ht="30" x14ac:dyDescent="0.25">
      <c r="A783" s="2" t="s">
        <v>138</v>
      </c>
    </row>
    <row r="784" spans="1:1" x14ac:dyDescent="0.25">
      <c r="A784" s="2" t="s">
        <v>476</v>
      </c>
    </row>
    <row r="785" spans="1:1" x14ac:dyDescent="0.25">
      <c r="A785" s="2" t="s">
        <v>477</v>
      </c>
    </row>
    <row r="786" spans="1:1" ht="30" x14ac:dyDescent="0.25">
      <c r="A786" s="2" t="s">
        <v>945</v>
      </c>
    </row>
    <row r="787" spans="1:1" ht="30" x14ac:dyDescent="0.25">
      <c r="A787" s="2" t="s">
        <v>139</v>
      </c>
    </row>
    <row r="788" spans="1:1" ht="30" x14ac:dyDescent="0.25">
      <c r="A788" s="2" t="s">
        <v>890</v>
      </c>
    </row>
    <row r="789" spans="1:1" x14ac:dyDescent="0.25">
      <c r="A789" s="2" t="s">
        <v>891</v>
      </c>
    </row>
    <row r="790" spans="1:1" x14ac:dyDescent="0.25">
      <c r="A790" s="2" t="s">
        <v>855</v>
      </c>
    </row>
    <row r="791" spans="1:1" x14ac:dyDescent="0.25">
      <c r="A791" s="2" t="s">
        <v>854</v>
      </c>
    </row>
    <row r="792" spans="1:1" ht="30" x14ac:dyDescent="0.25">
      <c r="A792" s="2" t="s">
        <v>875</v>
      </c>
    </row>
    <row r="793" spans="1:1" x14ac:dyDescent="0.25">
      <c r="A793" s="2" t="s">
        <v>853</v>
      </c>
    </row>
    <row r="794" spans="1:1" x14ac:dyDescent="0.25">
      <c r="A794" s="2" t="s">
        <v>860</v>
      </c>
    </row>
    <row r="795" spans="1:1" x14ac:dyDescent="0.25">
      <c r="A795" s="2" t="s">
        <v>515</v>
      </c>
    </row>
    <row r="796" spans="1:1" x14ac:dyDescent="0.25">
      <c r="A796" s="2" t="s">
        <v>859</v>
      </c>
    </row>
    <row r="797" spans="1:1" x14ac:dyDescent="0.25">
      <c r="A797" s="2" t="s">
        <v>372</v>
      </c>
    </row>
    <row r="798" spans="1:1" x14ac:dyDescent="0.25">
      <c r="A798" s="2" t="s">
        <v>374</v>
      </c>
    </row>
    <row r="799" spans="1:1" x14ac:dyDescent="0.25">
      <c r="A799" s="2" t="s">
        <v>373</v>
      </c>
    </row>
    <row r="800" spans="1:1" x14ac:dyDescent="0.25">
      <c r="A800" s="2" t="s">
        <v>858</v>
      </c>
    </row>
    <row r="801" spans="1:1" x14ac:dyDescent="0.25">
      <c r="A801" s="2" t="s">
        <v>603</v>
      </c>
    </row>
    <row r="802" spans="1:1" x14ac:dyDescent="0.25">
      <c r="A802" s="6" t="s">
        <v>1166</v>
      </c>
    </row>
    <row r="803" spans="1:1" x14ac:dyDescent="0.25">
      <c r="A803" s="2" t="s">
        <v>658</v>
      </c>
    </row>
    <row r="804" spans="1:1" x14ac:dyDescent="0.25">
      <c r="A804" s="2" t="s">
        <v>828</v>
      </c>
    </row>
    <row r="805" spans="1:1" x14ac:dyDescent="0.25">
      <c r="A805" s="2" t="s">
        <v>313</v>
      </c>
    </row>
    <row r="806" spans="1:1" x14ac:dyDescent="0.25">
      <c r="A806" s="2" t="s">
        <v>768</v>
      </c>
    </row>
    <row r="807" spans="1:1" x14ac:dyDescent="0.25">
      <c r="A807" s="2" t="s">
        <v>317</v>
      </c>
    </row>
    <row r="808" spans="1:1" x14ac:dyDescent="0.25">
      <c r="A808" s="6" t="s">
        <v>1203</v>
      </c>
    </row>
    <row r="809" spans="1:1" x14ac:dyDescent="0.25">
      <c r="A809" s="6" t="s">
        <v>1167</v>
      </c>
    </row>
    <row r="810" spans="1:1" x14ac:dyDescent="0.25">
      <c r="A810" s="2" t="s">
        <v>204</v>
      </c>
    </row>
    <row r="811" spans="1:1" x14ac:dyDescent="0.25">
      <c r="A811" s="2" t="s">
        <v>205</v>
      </c>
    </row>
    <row r="812" spans="1:1" x14ac:dyDescent="0.25">
      <c r="A812" s="2" t="s">
        <v>527</v>
      </c>
    </row>
    <row r="813" spans="1:1" x14ac:dyDescent="0.25">
      <c r="A813" s="2" t="s">
        <v>206</v>
      </c>
    </row>
    <row r="814" spans="1:1" x14ac:dyDescent="0.25">
      <c r="A814" s="2" t="s">
        <v>283</v>
      </c>
    </row>
    <row r="815" spans="1:1" x14ac:dyDescent="0.25">
      <c r="A815" s="2" t="s">
        <v>580</v>
      </c>
    </row>
    <row r="816" spans="1:1" x14ac:dyDescent="0.25">
      <c r="A816" s="2" t="s">
        <v>528</v>
      </c>
    </row>
    <row r="817" spans="1:1" x14ac:dyDescent="0.25">
      <c r="A817" s="6" t="s">
        <v>1277</v>
      </c>
    </row>
    <row r="818" spans="1:1" ht="45" x14ac:dyDescent="0.25">
      <c r="A818" s="2" t="s">
        <v>725</v>
      </c>
    </row>
    <row r="819" spans="1:1" x14ac:dyDescent="0.25">
      <c r="A819" s="2" t="s">
        <v>958</v>
      </c>
    </row>
    <row r="820" spans="1:1" x14ac:dyDescent="0.25">
      <c r="A820" s="2" t="s">
        <v>988</v>
      </c>
    </row>
    <row r="821" spans="1:1" x14ac:dyDescent="0.25">
      <c r="A821" s="2" t="s">
        <v>462</v>
      </c>
    </row>
    <row r="822" spans="1:1" ht="30" x14ac:dyDescent="0.25">
      <c r="A822" s="2" t="s">
        <v>892</v>
      </c>
    </row>
    <row r="823" spans="1:1" ht="30" x14ac:dyDescent="0.25">
      <c r="A823" s="2" t="s">
        <v>159</v>
      </c>
    </row>
    <row r="824" spans="1:1" x14ac:dyDescent="0.25">
      <c r="A824" s="6" t="s">
        <v>1279</v>
      </c>
    </row>
    <row r="825" spans="1:1" x14ac:dyDescent="0.25">
      <c r="A825" s="2" t="s">
        <v>668</v>
      </c>
    </row>
    <row r="826" spans="1:1" x14ac:dyDescent="0.25">
      <c r="A826" s="2" t="s">
        <v>683</v>
      </c>
    </row>
    <row r="827" spans="1:1" x14ac:dyDescent="0.25">
      <c r="A827" s="6" t="s">
        <v>1185</v>
      </c>
    </row>
    <row r="828" spans="1:1" x14ac:dyDescent="0.25">
      <c r="A828" s="2" t="s">
        <v>1007</v>
      </c>
    </row>
    <row r="829" spans="1:1" x14ac:dyDescent="0.25">
      <c r="A829" s="2" t="s">
        <v>488</v>
      </c>
    </row>
    <row r="830" spans="1:1" x14ac:dyDescent="0.25">
      <c r="A830" s="2" t="s">
        <v>487</v>
      </c>
    </row>
    <row r="831" spans="1:1" x14ac:dyDescent="0.25">
      <c r="A831" s="6" t="s">
        <v>1153</v>
      </c>
    </row>
    <row r="832" spans="1:1" x14ac:dyDescent="0.25">
      <c r="A832" s="2" t="s">
        <v>704</v>
      </c>
    </row>
    <row r="833" spans="1:1" x14ac:dyDescent="0.25">
      <c r="A833" s="6" t="s">
        <v>704</v>
      </c>
    </row>
    <row r="834" spans="1:1" x14ac:dyDescent="0.25">
      <c r="A834" s="2" t="s">
        <v>521</v>
      </c>
    </row>
    <row r="835" spans="1:1" x14ac:dyDescent="0.25">
      <c r="A835" s="6" t="s">
        <v>1154</v>
      </c>
    </row>
    <row r="836" spans="1:1" x14ac:dyDescent="0.25">
      <c r="A836" s="6" t="s">
        <v>1155</v>
      </c>
    </row>
    <row r="837" spans="1:1" ht="30" x14ac:dyDescent="0.25">
      <c r="A837" s="2" t="s">
        <v>927</v>
      </c>
    </row>
    <row r="838" spans="1:1" x14ac:dyDescent="0.25">
      <c r="A838" s="2" t="s">
        <v>792</v>
      </c>
    </row>
    <row r="839" spans="1:1" x14ac:dyDescent="0.25">
      <c r="A839" s="2" t="s">
        <v>720</v>
      </c>
    </row>
    <row r="840" spans="1:1" x14ac:dyDescent="0.25">
      <c r="A840" s="2" t="s">
        <v>40</v>
      </c>
    </row>
    <row r="841" spans="1:1" x14ac:dyDescent="0.25">
      <c r="A841" s="2" t="s">
        <v>857</v>
      </c>
    </row>
    <row r="842" spans="1:1" x14ac:dyDescent="0.25">
      <c r="A842" s="2" t="s">
        <v>489</v>
      </c>
    </row>
    <row r="843" spans="1:1" x14ac:dyDescent="0.25">
      <c r="A843" s="2" t="s">
        <v>572</v>
      </c>
    </row>
    <row r="844" spans="1:1" x14ac:dyDescent="0.25">
      <c r="A844" s="2" t="s">
        <v>623</v>
      </c>
    </row>
    <row r="845" spans="1:1" x14ac:dyDescent="0.25">
      <c r="A845" s="3" t="s">
        <v>1116</v>
      </c>
    </row>
    <row r="846" spans="1:1" x14ac:dyDescent="0.25">
      <c r="A846" s="3" t="s">
        <v>1117</v>
      </c>
    </row>
    <row r="847" spans="1:1" x14ac:dyDescent="0.25">
      <c r="A847" s="6" t="s">
        <v>1214</v>
      </c>
    </row>
    <row r="848" spans="1:1" x14ac:dyDescent="0.25">
      <c r="A848" s="2" t="s">
        <v>333</v>
      </c>
    </row>
    <row r="849" spans="1:1" x14ac:dyDescent="0.25">
      <c r="A849" s="6" t="s">
        <v>1304</v>
      </c>
    </row>
    <row r="850" spans="1:1" x14ac:dyDescent="0.25">
      <c r="A850" s="2" t="s">
        <v>538</v>
      </c>
    </row>
    <row r="851" spans="1:1" x14ac:dyDescent="0.25">
      <c r="A851" s="2" t="s">
        <v>522</v>
      </c>
    </row>
    <row r="852" spans="1:1" x14ac:dyDescent="0.25">
      <c r="A852" s="2" t="s">
        <v>172</v>
      </c>
    </row>
    <row r="853" spans="1:1" x14ac:dyDescent="0.25">
      <c r="A853" s="6" t="s">
        <v>1217</v>
      </c>
    </row>
    <row r="854" spans="1:1" x14ac:dyDescent="0.25">
      <c r="A854" s="3" t="s">
        <v>1105</v>
      </c>
    </row>
    <row r="855" spans="1:1" x14ac:dyDescent="0.25">
      <c r="A855" s="2" t="s">
        <v>642</v>
      </c>
    </row>
    <row r="856" spans="1:1" ht="30" x14ac:dyDescent="0.25">
      <c r="A856" s="2" t="s">
        <v>893</v>
      </c>
    </row>
    <row r="857" spans="1:1" x14ac:dyDescent="0.25">
      <c r="A857" s="2" t="s">
        <v>778</v>
      </c>
    </row>
    <row r="858" spans="1:1" x14ac:dyDescent="0.25">
      <c r="A858" s="2" t="s">
        <v>189</v>
      </c>
    </row>
    <row r="859" spans="1:1" x14ac:dyDescent="0.25">
      <c r="A859" s="2" t="s">
        <v>544</v>
      </c>
    </row>
    <row r="860" spans="1:1" x14ac:dyDescent="0.25">
      <c r="A860" s="3" t="s">
        <v>1104</v>
      </c>
    </row>
    <row r="861" spans="1:1" ht="30" x14ac:dyDescent="0.25">
      <c r="A861" s="2" t="s">
        <v>145</v>
      </c>
    </row>
    <row r="862" spans="1:1" x14ac:dyDescent="0.25">
      <c r="A862" s="6" t="s">
        <v>1278</v>
      </c>
    </row>
    <row r="863" spans="1:1" x14ac:dyDescent="0.25">
      <c r="A863" s="2" t="s">
        <v>347</v>
      </c>
    </row>
    <row r="864" spans="1:1" x14ac:dyDescent="0.25">
      <c r="A864" s="2" t="s">
        <v>688</v>
      </c>
    </row>
    <row r="865" spans="1:1" x14ac:dyDescent="0.25">
      <c r="A865" s="2" t="s">
        <v>336</v>
      </c>
    </row>
    <row r="866" spans="1:1" x14ac:dyDescent="0.25">
      <c r="A866" s="2" t="s">
        <v>273</v>
      </c>
    </row>
    <row r="867" spans="1:1" ht="30" x14ac:dyDescent="0.25">
      <c r="A867" s="2" t="s">
        <v>99</v>
      </c>
    </row>
    <row r="868" spans="1:1" x14ac:dyDescent="0.25">
      <c r="A868" s="2" t="s">
        <v>751</v>
      </c>
    </row>
    <row r="869" spans="1:1" x14ac:dyDescent="0.25">
      <c r="A869" s="2" t="s">
        <v>278</v>
      </c>
    </row>
    <row r="870" spans="1:1" x14ac:dyDescent="0.25">
      <c r="A870" s="2" t="s">
        <v>989</v>
      </c>
    </row>
    <row r="871" spans="1:1" x14ac:dyDescent="0.25">
      <c r="A871" s="2" t="s">
        <v>463</v>
      </c>
    </row>
    <row r="872" spans="1:1" x14ac:dyDescent="0.25">
      <c r="A872" s="2" t="s">
        <v>894</v>
      </c>
    </row>
    <row r="873" spans="1:1" ht="45" x14ac:dyDescent="0.25">
      <c r="A873" s="2" t="s">
        <v>158</v>
      </c>
    </row>
    <row r="874" spans="1:1" x14ac:dyDescent="0.25">
      <c r="A874" s="2" t="s">
        <v>624</v>
      </c>
    </row>
    <row r="875" spans="1:1" x14ac:dyDescent="0.25">
      <c r="A875" s="2" t="s">
        <v>545</v>
      </c>
    </row>
    <row r="876" spans="1:1" ht="45" x14ac:dyDescent="0.25">
      <c r="A876" s="2" t="s">
        <v>732</v>
      </c>
    </row>
    <row r="877" spans="1:1" ht="45" x14ac:dyDescent="0.25">
      <c r="A877" s="2" t="s">
        <v>160</v>
      </c>
    </row>
    <row r="878" spans="1:1" ht="30" x14ac:dyDescent="0.25">
      <c r="A878" s="2" t="s">
        <v>91</v>
      </c>
    </row>
    <row r="879" spans="1:1" x14ac:dyDescent="0.25">
      <c r="A879" s="2" t="s">
        <v>324</v>
      </c>
    </row>
    <row r="880" spans="1:1" x14ac:dyDescent="0.25">
      <c r="A880" s="2" t="s">
        <v>604</v>
      </c>
    </row>
    <row r="881" spans="1:1" x14ac:dyDescent="0.25">
      <c r="A881" s="6" t="s">
        <v>1280</v>
      </c>
    </row>
    <row r="882" spans="1:1" x14ac:dyDescent="0.25">
      <c r="A882" s="6" t="s">
        <v>1281</v>
      </c>
    </row>
    <row r="883" spans="1:1" x14ac:dyDescent="0.25">
      <c r="A883" s="2" t="s">
        <v>348</v>
      </c>
    </row>
    <row r="884" spans="1:1" x14ac:dyDescent="0.25">
      <c r="A884" s="2" t="s">
        <v>258</v>
      </c>
    </row>
    <row r="885" spans="1:1" x14ac:dyDescent="0.25">
      <c r="A885" s="2" t="s">
        <v>990</v>
      </c>
    </row>
    <row r="886" spans="1:1" x14ac:dyDescent="0.25">
      <c r="A886" s="2" t="s">
        <v>254</v>
      </c>
    </row>
    <row r="887" spans="1:1" x14ac:dyDescent="0.25">
      <c r="A887" s="2" t="s">
        <v>784</v>
      </c>
    </row>
    <row r="888" spans="1:1" ht="30" x14ac:dyDescent="0.25">
      <c r="A888" s="2" t="s">
        <v>801</v>
      </c>
    </row>
    <row r="889" spans="1:1" x14ac:dyDescent="0.25">
      <c r="A889" s="2" t="s">
        <v>928</v>
      </c>
    </row>
    <row r="890" spans="1:1" x14ac:dyDescent="0.25">
      <c r="A890" s="6" t="s">
        <v>1187</v>
      </c>
    </row>
    <row r="891" spans="1:1" x14ac:dyDescent="0.25">
      <c r="A891" s="2" t="s">
        <v>441</v>
      </c>
    </row>
    <row r="892" spans="1:1" x14ac:dyDescent="0.25">
      <c r="A892" s="2" t="s">
        <v>664</v>
      </c>
    </row>
    <row r="893" spans="1:1" ht="30" x14ac:dyDescent="0.25">
      <c r="A893" s="2" t="s">
        <v>729</v>
      </c>
    </row>
    <row r="894" spans="1:1" x14ac:dyDescent="0.25">
      <c r="A894" s="2" t="s">
        <v>502</v>
      </c>
    </row>
    <row r="895" spans="1:1" x14ac:dyDescent="0.25">
      <c r="A895" s="6" t="s">
        <v>1305</v>
      </c>
    </row>
    <row r="896" spans="1:1" x14ac:dyDescent="0.25">
      <c r="A896" s="2" t="s">
        <v>711</v>
      </c>
    </row>
    <row r="897" spans="1:1" x14ac:dyDescent="0.25">
      <c r="A897" s="2" t="s">
        <v>712</v>
      </c>
    </row>
    <row r="898" spans="1:1" x14ac:dyDescent="0.25">
      <c r="A898" s="5" t="s">
        <v>1035</v>
      </c>
    </row>
    <row r="899" spans="1:1" x14ac:dyDescent="0.25">
      <c r="A899" s="3" t="s">
        <v>1031</v>
      </c>
    </row>
    <row r="900" spans="1:1" x14ac:dyDescent="0.25">
      <c r="A900" s="3" t="s">
        <v>1029</v>
      </c>
    </row>
    <row r="901" spans="1:1" x14ac:dyDescent="0.25">
      <c r="A901" s="2" t="s">
        <v>752</v>
      </c>
    </row>
    <row r="902" spans="1:1" x14ac:dyDescent="0.25">
      <c r="A902" s="2" t="s">
        <v>760</v>
      </c>
    </row>
    <row r="903" spans="1:1" x14ac:dyDescent="0.25">
      <c r="A903" s="2" t="s">
        <v>308</v>
      </c>
    </row>
    <row r="904" spans="1:1" x14ac:dyDescent="0.25">
      <c r="A904" s="2" t="s">
        <v>581</v>
      </c>
    </row>
    <row r="905" spans="1:1" x14ac:dyDescent="0.25">
      <c r="A905" s="6" t="s">
        <v>1282</v>
      </c>
    </row>
    <row r="906" spans="1:1" x14ac:dyDescent="0.25">
      <c r="A906" s="2" t="s">
        <v>780</v>
      </c>
    </row>
    <row r="907" spans="1:1" x14ac:dyDescent="0.25">
      <c r="A907" s="2" t="s">
        <v>505</v>
      </c>
    </row>
    <row r="908" spans="1:1" x14ac:dyDescent="0.25">
      <c r="A908" s="2" t="s">
        <v>669</v>
      </c>
    </row>
    <row r="909" spans="1:1" x14ac:dyDescent="0.25">
      <c r="A909" s="2" t="s">
        <v>991</v>
      </c>
    </row>
    <row r="910" spans="1:1" x14ac:dyDescent="0.25">
      <c r="A910" s="2" t="s">
        <v>625</v>
      </c>
    </row>
    <row r="911" spans="1:1" x14ac:dyDescent="0.25">
      <c r="A911" s="2" t="s">
        <v>895</v>
      </c>
    </row>
    <row r="912" spans="1:1" x14ac:dyDescent="0.25">
      <c r="A912" s="2" t="s">
        <v>746</v>
      </c>
    </row>
    <row r="913" spans="1:1" x14ac:dyDescent="0.25">
      <c r="A913" s="2" t="s">
        <v>255</v>
      </c>
    </row>
    <row r="914" spans="1:1" x14ac:dyDescent="0.25">
      <c r="A914" s="6" t="s">
        <v>1284</v>
      </c>
    </row>
    <row r="915" spans="1:1" x14ac:dyDescent="0.25">
      <c r="A915" s="2" t="s">
        <v>259</v>
      </c>
    </row>
    <row r="916" spans="1:1" ht="30" x14ac:dyDescent="0.25">
      <c r="A916" s="2" t="s">
        <v>929</v>
      </c>
    </row>
    <row r="917" spans="1:1" ht="30" x14ac:dyDescent="0.25">
      <c r="A917" s="2" t="s">
        <v>132</v>
      </c>
    </row>
    <row r="918" spans="1:1" ht="30" x14ac:dyDescent="0.25">
      <c r="A918" s="2" t="s">
        <v>133</v>
      </c>
    </row>
    <row r="919" spans="1:1" x14ac:dyDescent="0.25">
      <c r="A919" s="2" t="s">
        <v>478</v>
      </c>
    </row>
    <row r="920" spans="1:1" x14ac:dyDescent="0.25">
      <c r="A920" s="3" t="s">
        <v>1074</v>
      </c>
    </row>
    <row r="921" spans="1:1" x14ac:dyDescent="0.25">
      <c r="A921" s="3" t="s">
        <v>1108</v>
      </c>
    </row>
    <row r="922" spans="1:1" x14ac:dyDescent="0.25">
      <c r="A922" s="3" t="s">
        <v>1075</v>
      </c>
    </row>
    <row r="923" spans="1:1" x14ac:dyDescent="0.25">
      <c r="A923" s="3" t="s">
        <v>1076</v>
      </c>
    </row>
    <row r="924" spans="1:1" x14ac:dyDescent="0.25">
      <c r="A924" s="3" t="s">
        <v>1077</v>
      </c>
    </row>
    <row r="925" spans="1:1" x14ac:dyDescent="0.25">
      <c r="A925" s="3" t="s">
        <v>1068</v>
      </c>
    </row>
    <row r="926" spans="1:1" x14ac:dyDescent="0.25">
      <c r="A926" s="3" t="s">
        <v>1073</v>
      </c>
    </row>
    <row r="927" spans="1:1" x14ac:dyDescent="0.25">
      <c r="A927" s="3" t="s">
        <v>1069</v>
      </c>
    </row>
    <row r="928" spans="1:1" x14ac:dyDescent="0.25">
      <c r="A928" s="3" t="s">
        <v>1070</v>
      </c>
    </row>
    <row r="929" spans="1:1" x14ac:dyDescent="0.25">
      <c r="A929" s="3" t="s">
        <v>1071</v>
      </c>
    </row>
    <row r="930" spans="1:1" x14ac:dyDescent="0.25">
      <c r="A930" s="3" t="s">
        <v>1072</v>
      </c>
    </row>
    <row r="931" spans="1:1" x14ac:dyDescent="0.25">
      <c r="A931" s="3" t="s">
        <v>1078</v>
      </c>
    </row>
    <row r="932" spans="1:1" x14ac:dyDescent="0.25">
      <c r="A932" s="3" t="s">
        <v>1079</v>
      </c>
    </row>
    <row r="933" spans="1:1" x14ac:dyDescent="0.25">
      <c r="A933" s="3" t="s">
        <v>1080</v>
      </c>
    </row>
    <row r="934" spans="1:1" x14ac:dyDescent="0.25">
      <c r="A934" s="6" t="s">
        <v>1145</v>
      </c>
    </row>
    <row r="935" spans="1:1" x14ac:dyDescent="0.25">
      <c r="A935" s="6" t="s">
        <v>1146</v>
      </c>
    </row>
    <row r="936" spans="1:1" x14ac:dyDescent="0.25">
      <c r="A936" s="6" t="s">
        <v>1147</v>
      </c>
    </row>
    <row r="937" spans="1:1" x14ac:dyDescent="0.25">
      <c r="A937" s="2" t="s">
        <v>852</v>
      </c>
    </row>
    <row r="938" spans="1:1" x14ac:dyDescent="0.25">
      <c r="A938" s="6" t="s">
        <v>1149</v>
      </c>
    </row>
    <row r="939" spans="1:1" ht="30" x14ac:dyDescent="0.25">
      <c r="A939" s="2" t="s">
        <v>201</v>
      </c>
    </row>
    <row r="940" spans="1:1" x14ac:dyDescent="0.25">
      <c r="A940" s="6" t="s">
        <v>1168</v>
      </c>
    </row>
    <row r="941" spans="1:1" x14ac:dyDescent="0.25">
      <c r="A941" s="2" t="s">
        <v>557</v>
      </c>
    </row>
    <row r="942" spans="1:1" x14ac:dyDescent="0.25">
      <c r="A942" s="2" t="s">
        <v>511</v>
      </c>
    </row>
    <row r="943" spans="1:1" x14ac:dyDescent="0.25">
      <c r="A943" s="6" t="s">
        <v>1285</v>
      </c>
    </row>
    <row r="944" spans="1:1" ht="30" x14ac:dyDescent="0.25">
      <c r="A944" s="2" t="s">
        <v>106</v>
      </c>
    </row>
    <row r="945" spans="1:1" x14ac:dyDescent="0.25">
      <c r="A945" s="2" t="s">
        <v>803</v>
      </c>
    </row>
    <row r="946" spans="1:1" x14ac:dyDescent="0.25">
      <c r="A946" s="2" t="s">
        <v>663</v>
      </c>
    </row>
    <row r="947" spans="1:1" x14ac:dyDescent="0.25">
      <c r="A947" s="6" t="s">
        <v>1234</v>
      </c>
    </row>
    <row r="948" spans="1:1" x14ac:dyDescent="0.25">
      <c r="A948" s="2" t="s">
        <v>384</v>
      </c>
    </row>
    <row r="949" spans="1:1" x14ac:dyDescent="0.25">
      <c r="A949" s="6" t="s">
        <v>1197</v>
      </c>
    </row>
    <row r="950" spans="1:1" x14ac:dyDescent="0.25">
      <c r="A950" s="2" t="s">
        <v>385</v>
      </c>
    </row>
    <row r="951" spans="1:1" ht="30" x14ac:dyDescent="0.25">
      <c r="A951" s="2" t="s">
        <v>59</v>
      </c>
    </row>
    <row r="952" spans="1:1" ht="45" x14ac:dyDescent="0.25">
      <c r="A952" s="2" t="s">
        <v>1003</v>
      </c>
    </row>
    <row r="953" spans="1:1" ht="30" x14ac:dyDescent="0.25">
      <c r="A953" s="2" t="s">
        <v>723</v>
      </c>
    </row>
    <row r="954" spans="1:1" ht="30" x14ac:dyDescent="0.25">
      <c r="A954" s="2" t="s">
        <v>724</v>
      </c>
    </row>
    <row r="955" spans="1:1" ht="30" x14ac:dyDescent="0.25">
      <c r="A955" s="2" t="s">
        <v>56</v>
      </c>
    </row>
    <row r="956" spans="1:1" x14ac:dyDescent="0.25">
      <c r="A956" s="2" t="s">
        <v>386</v>
      </c>
    </row>
    <row r="957" spans="1:1" ht="30" x14ac:dyDescent="0.25">
      <c r="A957" s="2" t="s">
        <v>55</v>
      </c>
    </row>
    <row r="958" spans="1:1" ht="30" x14ac:dyDescent="0.25">
      <c r="A958" s="2" t="s">
        <v>896</v>
      </c>
    </row>
    <row r="959" spans="1:1" ht="30" x14ac:dyDescent="0.25">
      <c r="A959" s="2" t="s">
        <v>897</v>
      </c>
    </row>
    <row r="960" spans="1:1" ht="30" x14ac:dyDescent="0.25">
      <c r="A960" s="2" t="s">
        <v>898</v>
      </c>
    </row>
    <row r="961" spans="1:1" ht="30" x14ac:dyDescent="0.25">
      <c r="A961" s="2" t="s">
        <v>946</v>
      </c>
    </row>
    <row r="962" spans="1:1" ht="30" x14ac:dyDescent="0.25">
      <c r="A962" s="2" t="s">
        <v>899</v>
      </c>
    </row>
    <row r="963" spans="1:1" x14ac:dyDescent="0.25">
      <c r="A963" s="6" t="s">
        <v>1198</v>
      </c>
    </row>
    <row r="964" spans="1:1" x14ac:dyDescent="0.25">
      <c r="A964" s="2" t="s">
        <v>452</v>
      </c>
    </row>
    <row r="965" spans="1:1" x14ac:dyDescent="0.25">
      <c r="A965" s="2" t="s">
        <v>451</v>
      </c>
    </row>
    <row r="966" spans="1:1" x14ac:dyDescent="0.25">
      <c r="A966" s="2" t="s">
        <v>450</v>
      </c>
    </row>
    <row r="967" spans="1:1" x14ac:dyDescent="0.25">
      <c r="A967" s="2" t="s">
        <v>504</v>
      </c>
    </row>
    <row r="968" spans="1:1" x14ac:dyDescent="0.25">
      <c r="A968" s="2" t="s">
        <v>616</v>
      </c>
    </row>
    <row r="969" spans="1:1" x14ac:dyDescent="0.25">
      <c r="A969" s="2" t="s">
        <v>617</v>
      </c>
    </row>
    <row r="970" spans="1:1" x14ac:dyDescent="0.25">
      <c r="A970" s="2" t="s">
        <v>618</v>
      </c>
    </row>
    <row r="971" spans="1:1" x14ac:dyDescent="0.25">
      <c r="A971" s="2" t="s">
        <v>619</v>
      </c>
    </row>
    <row r="972" spans="1:1" x14ac:dyDescent="0.25">
      <c r="A972" s="2" t="s">
        <v>626</v>
      </c>
    </row>
    <row r="973" spans="1:1" x14ac:dyDescent="0.25">
      <c r="A973" s="2" t="s">
        <v>627</v>
      </c>
    </row>
    <row r="974" spans="1:1" x14ac:dyDescent="0.25">
      <c r="A974" s="6" t="s">
        <v>1317</v>
      </c>
    </row>
    <row r="975" spans="1:1" x14ac:dyDescent="0.25">
      <c r="A975" s="2" t="s">
        <v>605</v>
      </c>
    </row>
    <row r="976" spans="1:1" x14ac:dyDescent="0.25">
      <c r="A976" s="2" t="s">
        <v>762</v>
      </c>
    </row>
    <row r="977" spans="1:1" x14ac:dyDescent="0.25">
      <c r="A977" s="2" t="s">
        <v>558</v>
      </c>
    </row>
    <row r="978" spans="1:1" x14ac:dyDescent="0.25">
      <c r="A978" s="2" t="s">
        <v>649</v>
      </c>
    </row>
    <row r="979" spans="1:1" ht="45" x14ac:dyDescent="0.25">
      <c r="A979" s="2" t="s">
        <v>735</v>
      </c>
    </row>
    <row r="980" spans="1:1" ht="60" x14ac:dyDescent="0.25">
      <c r="A980" s="2" t="s">
        <v>730</v>
      </c>
    </row>
    <row r="981" spans="1:1" x14ac:dyDescent="0.25">
      <c r="A981" s="2" t="s">
        <v>698</v>
      </c>
    </row>
    <row r="982" spans="1:1" x14ac:dyDescent="0.25">
      <c r="A982" s="6" t="s">
        <v>1209</v>
      </c>
    </row>
    <row r="983" spans="1:1" x14ac:dyDescent="0.25">
      <c r="A983" s="2" t="s">
        <v>695</v>
      </c>
    </row>
    <row r="984" spans="1:1" x14ac:dyDescent="0.25">
      <c r="A984" s="2" t="s">
        <v>606</v>
      </c>
    </row>
    <row r="985" spans="1:1" x14ac:dyDescent="0.25">
      <c r="A985" s="6" t="s">
        <v>1199</v>
      </c>
    </row>
    <row r="986" spans="1:1" x14ac:dyDescent="0.25">
      <c r="A986" s="2" t="s">
        <v>412</v>
      </c>
    </row>
    <row r="987" spans="1:1" x14ac:dyDescent="0.25">
      <c r="A987" s="2" t="s">
        <v>327</v>
      </c>
    </row>
    <row r="988" spans="1:1" x14ac:dyDescent="0.25">
      <c r="A988" s="2" t="s">
        <v>628</v>
      </c>
    </row>
    <row r="989" spans="1:1" x14ac:dyDescent="0.25">
      <c r="A989" s="2" t="s">
        <v>629</v>
      </c>
    </row>
    <row r="990" spans="1:1" x14ac:dyDescent="0.25">
      <c r="A990" s="2" t="s">
        <v>630</v>
      </c>
    </row>
    <row r="991" spans="1:1" x14ac:dyDescent="0.25">
      <c r="A991" s="2" t="s">
        <v>507</v>
      </c>
    </row>
    <row r="992" spans="1:1" x14ac:dyDescent="0.25">
      <c r="A992" s="2" t="s">
        <v>781</v>
      </c>
    </row>
    <row r="993" spans="1:1" x14ac:dyDescent="0.25">
      <c r="A993" s="2" t="s">
        <v>506</v>
      </c>
    </row>
    <row r="994" spans="1:1" ht="30" x14ac:dyDescent="0.25">
      <c r="A994" s="2" t="s">
        <v>71</v>
      </c>
    </row>
    <row r="995" spans="1:1" x14ac:dyDescent="0.25">
      <c r="A995" s="2" t="s">
        <v>900</v>
      </c>
    </row>
    <row r="996" spans="1:1" ht="30" x14ac:dyDescent="0.25">
      <c r="A996" s="2" t="s">
        <v>74</v>
      </c>
    </row>
    <row r="997" spans="1:1" ht="30" x14ac:dyDescent="0.25">
      <c r="A997" s="2" t="s">
        <v>73</v>
      </c>
    </row>
    <row r="998" spans="1:1" x14ac:dyDescent="0.25">
      <c r="A998" s="2" t="s">
        <v>415</v>
      </c>
    </row>
    <row r="999" spans="1:1" x14ac:dyDescent="0.25">
      <c r="A999" s="2" t="s">
        <v>992</v>
      </c>
    </row>
    <row r="1000" spans="1:1" x14ac:dyDescent="0.25">
      <c r="A1000" s="2" t="s">
        <v>552</v>
      </c>
    </row>
    <row r="1001" spans="1:1" x14ac:dyDescent="0.25">
      <c r="A1001" s="2" t="s">
        <v>548</v>
      </c>
    </row>
    <row r="1002" spans="1:1" x14ac:dyDescent="0.25">
      <c r="A1002" s="2" t="s">
        <v>673</v>
      </c>
    </row>
    <row r="1003" spans="1:1" x14ac:dyDescent="0.25">
      <c r="A1003" s="2" t="s">
        <v>453</v>
      </c>
    </row>
    <row r="1004" spans="1:1" x14ac:dyDescent="0.25">
      <c r="A1004" s="2" t="s">
        <v>398</v>
      </c>
    </row>
    <row r="1005" spans="1:1" x14ac:dyDescent="0.25">
      <c r="A1005" s="2" t="s">
        <v>830</v>
      </c>
    </row>
    <row r="1006" spans="1:1" ht="30" x14ac:dyDescent="0.25">
      <c r="A1006" s="2" t="s">
        <v>146</v>
      </c>
    </row>
    <row r="1007" spans="1:1" x14ac:dyDescent="0.25">
      <c r="A1007" s="2" t="s">
        <v>777</v>
      </c>
    </row>
    <row r="1008" spans="1:1" x14ac:dyDescent="0.25">
      <c r="A1008" s="6" t="s">
        <v>1144</v>
      </c>
    </row>
    <row r="1009" spans="1:1" x14ac:dyDescent="0.25">
      <c r="A1009" s="6" t="s">
        <v>1143</v>
      </c>
    </row>
    <row r="1010" spans="1:1" x14ac:dyDescent="0.25">
      <c r="A1010" s="6" t="s">
        <v>1142</v>
      </c>
    </row>
    <row r="1011" spans="1:1" x14ac:dyDescent="0.25">
      <c r="A1011" s="6" t="s">
        <v>1141</v>
      </c>
    </row>
    <row r="1012" spans="1:1" x14ac:dyDescent="0.25">
      <c r="A1012" s="6" t="s">
        <v>1189</v>
      </c>
    </row>
    <row r="1013" spans="1:1" x14ac:dyDescent="0.25">
      <c r="A1013" s="6" t="s">
        <v>1140</v>
      </c>
    </row>
    <row r="1014" spans="1:1" x14ac:dyDescent="0.25">
      <c r="A1014" s="6" t="s">
        <v>1139</v>
      </c>
    </row>
    <row r="1015" spans="1:1" x14ac:dyDescent="0.25">
      <c r="A1015" s="6" t="s">
        <v>1138</v>
      </c>
    </row>
    <row r="1016" spans="1:1" ht="30" x14ac:dyDescent="0.25">
      <c r="A1016" s="2" t="s">
        <v>930</v>
      </c>
    </row>
    <row r="1017" spans="1:1" ht="30" x14ac:dyDescent="0.25">
      <c r="A1017" s="2" t="s">
        <v>931</v>
      </c>
    </row>
    <row r="1018" spans="1:1" ht="30" x14ac:dyDescent="0.25">
      <c r="A1018" s="2" t="s">
        <v>932</v>
      </c>
    </row>
    <row r="1019" spans="1:1" ht="45" x14ac:dyDescent="0.25">
      <c r="A1019" s="2" t="s">
        <v>194</v>
      </c>
    </row>
    <row r="1020" spans="1:1" x14ac:dyDescent="0.25">
      <c r="A1020" s="2" t="s">
        <v>523</v>
      </c>
    </row>
    <row r="1021" spans="1:1" x14ac:dyDescent="0.25">
      <c r="A1021" s="6" t="s">
        <v>1127</v>
      </c>
    </row>
    <row r="1022" spans="1:1" x14ac:dyDescent="0.25">
      <c r="A1022" s="6" t="s">
        <v>1186</v>
      </c>
    </row>
    <row r="1023" spans="1:1" x14ac:dyDescent="0.25">
      <c r="A1023" s="5" t="s">
        <v>1123</v>
      </c>
    </row>
    <row r="1024" spans="1:1" ht="30" x14ac:dyDescent="0.25">
      <c r="A1024" s="2" t="s">
        <v>933</v>
      </c>
    </row>
    <row r="1025" spans="1:1" ht="30" x14ac:dyDescent="0.25">
      <c r="A1025" s="2" t="s">
        <v>934</v>
      </c>
    </row>
    <row r="1026" spans="1:1" ht="30" x14ac:dyDescent="0.25">
      <c r="A1026" s="2" t="s">
        <v>935</v>
      </c>
    </row>
    <row r="1027" spans="1:1" ht="30" x14ac:dyDescent="0.25">
      <c r="A1027" s="2" t="s">
        <v>936</v>
      </c>
    </row>
    <row r="1028" spans="1:1" ht="30" x14ac:dyDescent="0.25">
      <c r="A1028" s="2" t="s">
        <v>937</v>
      </c>
    </row>
    <row r="1029" spans="1:1" ht="30" x14ac:dyDescent="0.25">
      <c r="A1029" s="2" t="s">
        <v>794</v>
      </c>
    </row>
    <row r="1030" spans="1:1" x14ac:dyDescent="0.25">
      <c r="A1030" s="2" t="s">
        <v>793</v>
      </c>
    </row>
    <row r="1031" spans="1:1" x14ac:dyDescent="0.25">
      <c r="A1031" s="2" t="s">
        <v>776</v>
      </c>
    </row>
    <row r="1032" spans="1:1" ht="30" x14ac:dyDescent="0.25">
      <c r="A1032" s="2" t="s">
        <v>14</v>
      </c>
    </row>
    <row r="1033" spans="1:1" ht="30" x14ac:dyDescent="0.25">
      <c r="A1033" s="2" t="s">
        <v>650</v>
      </c>
    </row>
    <row r="1034" spans="1:1" x14ac:dyDescent="0.25">
      <c r="A1034" s="2" t="s">
        <v>524</v>
      </c>
    </row>
    <row r="1035" spans="1:1" x14ac:dyDescent="0.25">
      <c r="A1035" s="2" t="s">
        <v>43</v>
      </c>
    </row>
    <row r="1036" spans="1:1" x14ac:dyDescent="0.25">
      <c r="A1036" s="6" t="s">
        <v>1129</v>
      </c>
    </row>
    <row r="1037" spans="1:1" x14ac:dyDescent="0.25">
      <c r="A1037" s="6" t="s">
        <v>1125</v>
      </c>
    </row>
    <row r="1038" spans="1:1" x14ac:dyDescent="0.25">
      <c r="A1038" s="6" t="s">
        <v>1135</v>
      </c>
    </row>
    <row r="1039" spans="1:1" x14ac:dyDescent="0.25">
      <c r="A1039" s="6" t="s">
        <v>1134</v>
      </c>
    </row>
    <row r="1040" spans="1:1" x14ac:dyDescent="0.25">
      <c r="A1040" s="6" t="s">
        <v>1133</v>
      </c>
    </row>
    <row r="1041" spans="1:1" x14ac:dyDescent="0.25">
      <c r="A1041" s="6" t="s">
        <v>1132</v>
      </c>
    </row>
    <row r="1042" spans="1:1" x14ac:dyDescent="0.25">
      <c r="A1042" s="6" t="s">
        <v>1131</v>
      </c>
    </row>
    <row r="1043" spans="1:1" x14ac:dyDescent="0.25">
      <c r="A1043" s="6" t="s">
        <v>1130</v>
      </c>
    </row>
    <row r="1044" spans="1:1" x14ac:dyDescent="0.25">
      <c r="A1044" s="6" t="s">
        <v>1128</v>
      </c>
    </row>
    <row r="1045" spans="1:1" x14ac:dyDescent="0.25">
      <c r="A1045" s="6" t="s">
        <v>1126</v>
      </c>
    </row>
    <row r="1046" spans="1:1" x14ac:dyDescent="0.25">
      <c r="A1046" s="6" t="s">
        <v>1124</v>
      </c>
    </row>
    <row r="1047" spans="1:1" x14ac:dyDescent="0.25">
      <c r="A1047" s="5" t="s">
        <v>1122</v>
      </c>
    </row>
    <row r="1048" spans="1:1" ht="30" x14ac:dyDescent="0.25">
      <c r="A1048" s="2" t="s">
        <v>6</v>
      </c>
    </row>
    <row r="1049" spans="1:1" ht="30" x14ac:dyDescent="0.25">
      <c r="A1049" s="2" t="s">
        <v>7</v>
      </c>
    </row>
    <row r="1050" spans="1:1" ht="30" x14ac:dyDescent="0.25">
      <c r="A1050" s="2" t="s">
        <v>715</v>
      </c>
    </row>
    <row r="1051" spans="1:1" ht="30" x14ac:dyDescent="0.25">
      <c r="A1051" s="2" t="s">
        <v>9</v>
      </c>
    </row>
    <row r="1052" spans="1:1" ht="45" x14ac:dyDescent="0.25">
      <c r="A1052" s="2" t="s">
        <v>10</v>
      </c>
    </row>
    <row r="1053" spans="1:1" ht="45" x14ac:dyDescent="0.25">
      <c r="A1053" s="2" t="s">
        <v>11</v>
      </c>
    </row>
    <row r="1054" spans="1:1" ht="45" x14ac:dyDescent="0.25">
      <c r="A1054" s="2" t="s">
        <v>12</v>
      </c>
    </row>
    <row r="1055" spans="1:1" ht="45" x14ac:dyDescent="0.25">
      <c r="A1055" s="2" t="s">
        <v>13</v>
      </c>
    </row>
    <row r="1056" spans="1:1" ht="60" x14ac:dyDescent="0.25">
      <c r="A1056" s="2" t="s">
        <v>27</v>
      </c>
    </row>
    <row r="1057" spans="1:1" ht="60" x14ac:dyDescent="0.25">
      <c r="A1057" s="2" t="s">
        <v>717</v>
      </c>
    </row>
    <row r="1058" spans="1:1" ht="60" x14ac:dyDescent="0.25">
      <c r="A1058" s="2" t="s">
        <v>29</v>
      </c>
    </row>
    <row r="1059" spans="1:1" ht="60" x14ac:dyDescent="0.25">
      <c r="A1059" s="2" t="s">
        <v>28</v>
      </c>
    </row>
    <row r="1060" spans="1:1" ht="60" x14ac:dyDescent="0.25">
      <c r="A1060" s="2" t="s">
        <v>31</v>
      </c>
    </row>
    <row r="1061" spans="1:1" ht="60" x14ac:dyDescent="0.25">
      <c r="A1061" s="2" t="s">
        <v>30</v>
      </c>
    </row>
    <row r="1062" spans="1:1" ht="60" x14ac:dyDescent="0.25">
      <c r="A1062" s="2" t="s">
        <v>33</v>
      </c>
    </row>
    <row r="1063" spans="1:1" ht="60" x14ac:dyDescent="0.25">
      <c r="A1063" s="2" t="s">
        <v>32</v>
      </c>
    </row>
    <row r="1064" spans="1:1" ht="60" x14ac:dyDescent="0.25">
      <c r="A1064" s="2" t="s">
        <v>35</v>
      </c>
    </row>
    <row r="1065" spans="1:1" ht="60" x14ac:dyDescent="0.25">
      <c r="A1065" s="2" t="s">
        <v>34</v>
      </c>
    </row>
    <row r="1066" spans="1:1" ht="60" x14ac:dyDescent="0.25">
      <c r="A1066" s="2" t="s">
        <v>718</v>
      </c>
    </row>
    <row r="1067" spans="1:1" x14ac:dyDescent="0.25">
      <c r="A1067" s="2" t="s">
        <v>168</v>
      </c>
    </row>
    <row r="1068" spans="1:1" ht="45" x14ac:dyDescent="0.25">
      <c r="A1068" s="2" t="s">
        <v>169</v>
      </c>
    </row>
    <row r="1069" spans="1:1" ht="45" x14ac:dyDescent="0.25">
      <c r="A1069" s="2" t="s">
        <v>170</v>
      </c>
    </row>
    <row r="1070" spans="1:1" ht="45" x14ac:dyDescent="0.25">
      <c r="A1070" s="2" t="s">
        <v>171</v>
      </c>
    </row>
    <row r="1071" spans="1:1" x14ac:dyDescent="0.25">
      <c r="A1071" s="3" t="s">
        <v>1059</v>
      </c>
    </row>
    <row r="1072" spans="1:1" x14ac:dyDescent="0.25">
      <c r="A1072" s="3" t="s">
        <v>1061</v>
      </c>
    </row>
    <row r="1073" spans="1:1" x14ac:dyDescent="0.25">
      <c r="A1073" s="3" t="s">
        <v>1062</v>
      </c>
    </row>
    <row r="1074" spans="1:1" x14ac:dyDescent="0.25">
      <c r="A1074" s="3" t="s">
        <v>1063</v>
      </c>
    </row>
    <row r="1075" spans="1:1" x14ac:dyDescent="0.25">
      <c r="A1075" s="3" t="s">
        <v>1060</v>
      </c>
    </row>
    <row r="1076" spans="1:1" x14ac:dyDescent="0.25">
      <c r="A1076" s="2" t="s">
        <v>641</v>
      </c>
    </row>
    <row r="1077" spans="1:1" x14ac:dyDescent="0.25">
      <c r="A1077" s="2" t="s">
        <v>404</v>
      </c>
    </row>
    <row r="1078" spans="1:1" x14ac:dyDescent="0.25">
      <c r="A1078" s="6" t="s">
        <v>1205</v>
      </c>
    </row>
    <row r="1079" spans="1:1" x14ac:dyDescent="0.25">
      <c r="A1079" s="2" t="s">
        <v>665</v>
      </c>
    </row>
    <row r="1080" spans="1:1" x14ac:dyDescent="0.25">
      <c r="A1080" s="6" t="s">
        <v>1204</v>
      </c>
    </row>
    <row r="1081" spans="1:1" x14ac:dyDescent="0.25">
      <c r="A1081" s="6" t="s">
        <v>1200</v>
      </c>
    </row>
    <row r="1082" spans="1:1" x14ac:dyDescent="0.25">
      <c r="A1082" s="2" t="s">
        <v>851</v>
      </c>
    </row>
    <row r="1083" spans="1:1" x14ac:dyDescent="0.25">
      <c r="A1083" s="2" t="s">
        <v>952</v>
      </c>
    </row>
    <row r="1084" spans="1:1" x14ac:dyDescent="0.25">
      <c r="A1084" s="2" t="s">
        <v>553</v>
      </c>
    </row>
    <row r="1085" spans="1:1" x14ac:dyDescent="0.25">
      <c r="A1085" s="2" t="s">
        <v>274</v>
      </c>
    </row>
    <row r="1086" spans="1:1" x14ac:dyDescent="0.25">
      <c r="A1086" s="2" t="s">
        <v>648</v>
      </c>
    </row>
    <row r="1087" spans="1:1" x14ac:dyDescent="0.25">
      <c r="A1087" s="2" t="s">
        <v>713</v>
      </c>
    </row>
    <row r="1088" spans="1:1" ht="30" x14ac:dyDescent="0.25">
      <c r="A1088" s="2" t="s">
        <v>907</v>
      </c>
    </row>
    <row r="1089" spans="1:1" ht="45" x14ac:dyDescent="0.25">
      <c r="A1089" s="2" t="s">
        <v>187</v>
      </c>
    </row>
    <row r="1090" spans="1:1" ht="30" x14ac:dyDescent="0.25">
      <c r="A1090" s="2" t="s">
        <v>183</v>
      </c>
    </row>
    <row r="1091" spans="1:1" x14ac:dyDescent="0.25">
      <c r="A1091" s="6" t="s">
        <v>1286</v>
      </c>
    </row>
    <row r="1092" spans="1:1" x14ac:dyDescent="0.25">
      <c r="A1092" s="2" t="s">
        <v>747</v>
      </c>
    </row>
    <row r="1093" spans="1:1" x14ac:dyDescent="0.25">
      <c r="A1093" s="2" t="s">
        <v>256</v>
      </c>
    </row>
    <row r="1094" spans="1:1" x14ac:dyDescent="0.25">
      <c r="A1094" s="2" t="s">
        <v>305</v>
      </c>
    </row>
    <row r="1095" spans="1:1" x14ac:dyDescent="0.25">
      <c r="A1095" s="2" t="s">
        <v>607</v>
      </c>
    </row>
    <row r="1096" spans="1:1" x14ac:dyDescent="0.25">
      <c r="A1096" s="6" t="s">
        <v>1331</v>
      </c>
    </row>
    <row r="1097" spans="1:1" x14ac:dyDescent="0.25">
      <c r="A1097" s="2" t="s">
        <v>653</v>
      </c>
    </row>
    <row r="1098" spans="1:1" x14ac:dyDescent="0.25">
      <c r="A1098" s="2" t="s">
        <v>516</v>
      </c>
    </row>
    <row r="1099" spans="1:1" x14ac:dyDescent="0.25">
      <c r="A1099" s="2" t="s">
        <v>908</v>
      </c>
    </row>
    <row r="1100" spans="1:1" x14ac:dyDescent="0.25">
      <c r="A1100" s="2" t="s">
        <v>909</v>
      </c>
    </row>
    <row r="1101" spans="1:1" x14ac:dyDescent="0.25">
      <c r="A1101" s="6" t="s">
        <v>1229</v>
      </c>
    </row>
    <row r="1102" spans="1:1" x14ac:dyDescent="0.25">
      <c r="A1102" s="2" t="s">
        <v>185</v>
      </c>
    </row>
    <row r="1103" spans="1:1" x14ac:dyDescent="0.25">
      <c r="A1103" s="2" t="s">
        <v>647</v>
      </c>
    </row>
    <row r="1104" spans="1:1" x14ac:dyDescent="0.25">
      <c r="A1104" s="2" t="s">
        <v>426</v>
      </c>
    </row>
    <row r="1105" spans="1:1" x14ac:dyDescent="0.25">
      <c r="A1105" s="2" t="s">
        <v>993</v>
      </c>
    </row>
    <row r="1106" spans="1:1" x14ac:dyDescent="0.25">
      <c r="A1106" s="3" t="s">
        <v>1065</v>
      </c>
    </row>
    <row r="1107" spans="1:1" ht="45" x14ac:dyDescent="0.25">
      <c r="A1107" s="2" t="s">
        <v>75</v>
      </c>
    </row>
    <row r="1108" spans="1:1" x14ac:dyDescent="0.25">
      <c r="A1108" s="2" t="s">
        <v>726</v>
      </c>
    </row>
    <row r="1109" spans="1:1" x14ac:dyDescent="0.25">
      <c r="A1109" s="2" t="s">
        <v>994</v>
      </c>
    </row>
    <row r="1110" spans="1:1" x14ac:dyDescent="0.25">
      <c r="A1110" s="2" t="s">
        <v>638</v>
      </c>
    </row>
    <row r="1111" spans="1:1" x14ac:dyDescent="0.25">
      <c r="A1111" s="2" t="s">
        <v>901</v>
      </c>
    </row>
    <row r="1112" spans="1:1" x14ac:dyDescent="0.25">
      <c r="A1112" s="2" t="s">
        <v>816</v>
      </c>
    </row>
    <row r="1113" spans="1:1" x14ac:dyDescent="0.25">
      <c r="A1113" s="2" t="s">
        <v>817</v>
      </c>
    </row>
    <row r="1114" spans="1:1" x14ac:dyDescent="0.25">
      <c r="A1114" s="6" t="s">
        <v>1211</v>
      </c>
    </row>
    <row r="1115" spans="1:1" x14ac:dyDescent="0.25">
      <c r="A1115" s="6" t="s">
        <v>1210</v>
      </c>
    </row>
    <row r="1116" spans="1:1" ht="30" x14ac:dyDescent="0.25">
      <c r="A1116" s="2" t="s">
        <v>112</v>
      </c>
    </row>
    <row r="1117" spans="1:1" x14ac:dyDescent="0.25">
      <c r="A1117" s="2" t="s">
        <v>543</v>
      </c>
    </row>
    <row r="1118" spans="1:1" x14ac:dyDescent="0.25">
      <c r="A1118" s="2" t="s">
        <v>400</v>
      </c>
    </row>
    <row r="1119" spans="1:1" x14ac:dyDescent="0.25">
      <c r="A1119" s="6" t="s">
        <v>1320</v>
      </c>
    </row>
    <row r="1120" spans="1:1" x14ac:dyDescent="0.25">
      <c r="A1120" s="2" t="s">
        <v>320</v>
      </c>
    </row>
    <row r="1121" spans="1:1" x14ac:dyDescent="0.25">
      <c r="A1121" s="6" t="s">
        <v>1235</v>
      </c>
    </row>
    <row r="1122" spans="1:1" x14ac:dyDescent="0.25">
      <c r="A1122" s="6" t="s">
        <v>1194</v>
      </c>
    </row>
    <row r="1123" spans="1:1" x14ac:dyDescent="0.25">
      <c r="A1123" s="2" t="s">
        <v>231</v>
      </c>
    </row>
    <row r="1124" spans="1:1" x14ac:dyDescent="0.25">
      <c r="A1124" s="2" t="s">
        <v>517</v>
      </c>
    </row>
    <row r="1125" spans="1:1" x14ac:dyDescent="0.25">
      <c r="A1125" s="2" t="s">
        <v>804</v>
      </c>
    </row>
    <row r="1126" spans="1:1" x14ac:dyDescent="0.25">
      <c r="A1126" s="6" t="s">
        <v>1178</v>
      </c>
    </row>
    <row r="1127" spans="1:1" x14ac:dyDescent="0.25">
      <c r="A1127" s="2" t="s">
        <v>566</v>
      </c>
    </row>
    <row r="1128" spans="1:1" ht="30" x14ac:dyDescent="0.25">
      <c r="A1128" s="2" t="s">
        <v>105</v>
      </c>
    </row>
    <row r="1129" spans="1:1" ht="45" x14ac:dyDescent="0.25">
      <c r="A1129" s="2" t="s">
        <v>107</v>
      </c>
    </row>
    <row r="1130" spans="1:1" x14ac:dyDescent="0.25">
      <c r="A1130" s="2" t="s">
        <v>238</v>
      </c>
    </row>
    <row r="1131" spans="1:1" ht="30" x14ac:dyDescent="0.25">
      <c r="A1131" s="2" t="s">
        <v>1002</v>
      </c>
    </row>
    <row r="1132" spans="1:1" x14ac:dyDescent="0.25">
      <c r="A1132" s="2" t="s">
        <v>1001</v>
      </c>
    </row>
    <row r="1133" spans="1:1" x14ac:dyDescent="0.25">
      <c r="A1133" s="2" t="s">
        <v>953</v>
      </c>
    </row>
    <row r="1134" spans="1:1" x14ac:dyDescent="0.25">
      <c r="A1134" s="2" t="s">
        <v>709</v>
      </c>
    </row>
    <row r="1135" spans="1:1" x14ac:dyDescent="0.25">
      <c r="A1135" s="2" t="s">
        <v>197</v>
      </c>
    </row>
    <row r="1136" spans="1:1" x14ac:dyDescent="0.25">
      <c r="A1136" s="2" t="s">
        <v>910</v>
      </c>
    </row>
    <row r="1137" spans="1:1" x14ac:dyDescent="0.25">
      <c r="A1137" s="6" t="s">
        <v>1180</v>
      </c>
    </row>
    <row r="1138" spans="1:1" x14ac:dyDescent="0.25">
      <c r="A1138" s="2" t="s">
        <v>822</v>
      </c>
    </row>
    <row r="1139" spans="1:1" x14ac:dyDescent="0.25">
      <c r="A1139" s="2" t="s">
        <v>911</v>
      </c>
    </row>
    <row r="1140" spans="1:1" x14ac:dyDescent="0.25">
      <c r="A1140" s="2" t="s">
        <v>554</v>
      </c>
    </row>
    <row r="1141" spans="1:1" x14ac:dyDescent="0.25">
      <c r="A1141" s="2" t="s">
        <v>800</v>
      </c>
    </row>
    <row r="1142" spans="1:1" ht="30" x14ac:dyDescent="0.25">
      <c r="A1142" s="2" t="s">
        <v>69</v>
      </c>
    </row>
    <row r="1143" spans="1:1" x14ac:dyDescent="0.25">
      <c r="A1143" s="2" t="s">
        <v>995</v>
      </c>
    </row>
    <row r="1144" spans="1:1" x14ac:dyDescent="0.25">
      <c r="A1144" s="2" t="s">
        <v>547</v>
      </c>
    </row>
    <row r="1145" spans="1:1" x14ac:dyDescent="0.25">
      <c r="A1145" s="2" t="s">
        <v>212</v>
      </c>
    </row>
    <row r="1146" spans="1:1" x14ac:dyDescent="0.25">
      <c r="A1146" s="2" t="s">
        <v>275</v>
      </c>
    </row>
    <row r="1147" spans="1:1" x14ac:dyDescent="0.25">
      <c r="A1147" s="2" t="s">
        <v>211</v>
      </c>
    </row>
    <row r="1148" spans="1:1" x14ac:dyDescent="0.25">
      <c r="A1148" s="6" t="s">
        <v>1288</v>
      </c>
    </row>
    <row r="1149" spans="1:1" x14ac:dyDescent="0.25">
      <c r="A1149" s="6" t="s">
        <v>1287</v>
      </c>
    </row>
    <row r="1150" spans="1:1" x14ac:dyDescent="0.25">
      <c r="A1150" s="6" t="s">
        <v>1213</v>
      </c>
    </row>
    <row r="1151" spans="1:1" x14ac:dyDescent="0.25">
      <c r="A1151" s="2" t="s">
        <v>750</v>
      </c>
    </row>
    <row r="1152" spans="1:1" x14ac:dyDescent="0.25">
      <c r="A1152" s="2" t="s">
        <v>277</v>
      </c>
    </row>
    <row r="1153" spans="1:1" x14ac:dyDescent="0.25">
      <c r="A1153" s="2" t="s">
        <v>302</v>
      </c>
    </row>
    <row r="1154" spans="1:1" x14ac:dyDescent="0.25">
      <c r="A1154" s="2" t="s">
        <v>287</v>
      </c>
    </row>
    <row r="1155" spans="1:1" x14ac:dyDescent="0.25">
      <c r="A1155" s="2" t="s">
        <v>954</v>
      </c>
    </row>
    <row r="1156" spans="1:1" x14ac:dyDescent="0.25">
      <c r="A1156" s="2" t="s">
        <v>996</v>
      </c>
    </row>
    <row r="1157" spans="1:1" x14ac:dyDescent="0.25">
      <c r="A1157" s="6" t="s">
        <v>1326</v>
      </c>
    </row>
    <row r="1158" spans="1:1" ht="30" x14ac:dyDescent="0.25">
      <c r="A1158" s="2" t="s">
        <v>164</v>
      </c>
    </row>
    <row r="1159" spans="1:1" x14ac:dyDescent="0.25">
      <c r="A1159" s="2" t="s">
        <v>269</v>
      </c>
    </row>
    <row r="1160" spans="1:1" x14ac:dyDescent="0.25">
      <c r="A1160" s="6" t="s">
        <v>1289</v>
      </c>
    </row>
    <row r="1161" spans="1:1" ht="30" x14ac:dyDescent="0.25">
      <c r="A1161" s="2" t="s">
        <v>938</v>
      </c>
    </row>
    <row r="1162" spans="1:1" x14ac:dyDescent="0.25">
      <c r="A1162" s="2" t="s">
        <v>337</v>
      </c>
    </row>
    <row r="1163" spans="1:1" x14ac:dyDescent="0.25">
      <c r="A1163" s="2" t="s">
        <v>535</v>
      </c>
    </row>
    <row r="1164" spans="1:1" x14ac:dyDescent="0.25">
      <c r="A1164" s="6" t="s">
        <v>1290</v>
      </c>
    </row>
    <row r="1165" spans="1:1" ht="30" x14ac:dyDescent="0.25">
      <c r="A1165" s="2" t="s">
        <v>999</v>
      </c>
    </row>
    <row r="1166" spans="1:1" ht="30" x14ac:dyDescent="0.25">
      <c r="A1166" s="2" t="s">
        <v>806</v>
      </c>
    </row>
    <row r="1167" spans="1:1" ht="30" x14ac:dyDescent="0.25">
      <c r="A1167" s="2" t="s">
        <v>807</v>
      </c>
    </row>
    <row r="1168" spans="1:1" x14ac:dyDescent="0.25">
      <c r="A1168" s="2" t="s">
        <v>620</v>
      </c>
    </row>
    <row r="1169" spans="1:1" ht="30" x14ac:dyDescent="0.25">
      <c r="A1169" s="2" t="s">
        <v>446</v>
      </c>
    </row>
    <row r="1170" spans="1:1" x14ac:dyDescent="0.25">
      <c r="A1170" s="2" t="s">
        <v>494</v>
      </c>
    </row>
    <row r="1171" spans="1:1" x14ac:dyDescent="0.25">
      <c r="A1171" s="2" t="s">
        <v>393</v>
      </c>
    </row>
    <row r="1172" spans="1:1" x14ac:dyDescent="0.25">
      <c r="A1172" s="6" t="s">
        <v>1157</v>
      </c>
    </row>
    <row r="1173" spans="1:1" x14ac:dyDescent="0.25">
      <c r="A1173" s="3" t="s">
        <v>1038</v>
      </c>
    </row>
    <row r="1174" spans="1:1" x14ac:dyDescent="0.25">
      <c r="A1174" s="6" t="s">
        <v>1218</v>
      </c>
    </row>
    <row r="1175" spans="1:1" ht="30" x14ac:dyDescent="0.25">
      <c r="A1175" s="2" t="s">
        <v>102</v>
      </c>
    </row>
    <row r="1176" spans="1:1" x14ac:dyDescent="0.25">
      <c r="A1176" s="6" t="s">
        <v>1291</v>
      </c>
    </row>
    <row r="1177" spans="1:1" x14ac:dyDescent="0.25">
      <c r="A1177" s="2" t="s">
        <v>788</v>
      </c>
    </row>
    <row r="1178" spans="1:1" x14ac:dyDescent="0.25">
      <c r="A1178" s="2" t="s">
        <v>367</v>
      </c>
    </row>
    <row r="1179" spans="1:1" x14ac:dyDescent="0.25">
      <c r="A1179" s="2" t="s">
        <v>608</v>
      </c>
    </row>
    <row r="1180" spans="1:1" x14ac:dyDescent="0.25">
      <c r="A1180" s="2" t="s">
        <v>786</v>
      </c>
    </row>
    <row r="1181" spans="1:1" x14ac:dyDescent="0.25">
      <c r="A1181" s="6" t="s">
        <v>1159</v>
      </c>
    </row>
    <row r="1182" spans="1:1" x14ac:dyDescent="0.25">
      <c r="A1182" s="2" t="s">
        <v>431</v>
      </c>
    </row>
    <row r="1183" spans="1:1" x14ac:dyDescent="0.25">
      <c r="A1183" s="2" t="s">
        <v>789</v>
      </c>
    </row>
    <row r="1184" spans="1:1" x14ac:dyDescent="0.25">
      <c r="A1184" s="2" t="s">
        <v>392</v>
      </c>
    </row>
    <row r="1185" spans="1:1" x14ac:dyDescent="0.25">
      <c r="A1185" s="2" t="s">
        <v>609</v>
      </c>
    </row>
    <row r="1186" spans="1:1" x14ac:dyDescent="0.25">
      <c r="A1186" s="5" t="s">
        <v>1329</v>
      </c>
    </row>
    <row r="1187" spans="1:1" x14ac:dyDescent="0.25">
      <c r="A1187" s="6" t="s">
        <v>1212</v>
      </c>
    </row>
    <row r="1188" spans="1:1" x14ac:dyDescent="0.25">
      <c r="A1188" s="2" t="s">
        <v>744</v>
      </c>
    </row>
    <row r="1189" spans="1:1" x14ac:dyDescent="0.25">
      <c r="A1189" s="2" t="s">
        <v>530</v>
      </c>
    </row>
    <row r="1190" spans="1:1" x14ac:dyDescent="0.25">
      <c r="A1190" s="2" t="s">
        <v>236</v>
      </c>
    </row>
    <row r="1191" spans="1:1" x14ac:dyDescent="0.25">
      <c r="A1191" s="6" t="s">
        <v>1316</v>
      </c>
    </row>
    <row r="1192" spans="1:1" ht="30" x14ac:dyDescent="0.25">
      <c r="A1192" s="2" t="s">
        <v>85</v>
      </c>
    </row>
    <row r="1193" spans="1:1" x14ac:dyDescent="0.25">
      <c r="A1193" s="2" t="s">
        <v>795</v>
      </c>
    </row>
    <row r="1194" spans="1:1" x14ac:dyDescent="0.25">
      <c r="A1194" s="3" t="s">
        <v>1032</v>
      </c>
    </row>
    <row r="1195" spans="1:1" x14ac:dyDescent="0.25">
      <c r="A1195" s="2" t="s">
        <v>394</v>
      </c>
    </row>
    <row r="1196" spans="1:1" x14ac:dyDescent="0.25">
      <c r="A1196" s="2" t="s">
        <v>51</v>
      </c>
    </row>
    <row r="1197" spans="1:1" ht="30" x14ac:dyDescent="0.25">
      <c r="A1197" s="2" t="s">
        <v>48</v>
      </c>
    </row>
    <row r="1198" spans="1:1" ht="30" x14ac:dyDescent="0.25">
      <c r="A1198" s="2" t="s">
        <v>47</v>
      </c>
    </row>
    <row r="1199" spans="1:1" ht="30" x14ac:dyDescent="0.25">
      <c r="A1199" s="2" t="s">
        <v>49</v>
      </c>
    </row>
    <row r="1200" spans="1:1" x14ac:dyDescent="0.25">
      <c r="A1200" s="2" t="s">
        <v>50</v>
      </c>
    </row>
    <row r="1201" spans="1:1" ht="45" x14ac:dyDescent="0.25">
      <c r="A1201" s="2" t="s">
        <v>54</v>
      </c>
    </row>
    <row r="1202" spans="1:1" x14ac:dyDescent="0.25">
      <c r="A1202" s="2" t="s">
        <v>802</v>
      </c>
    </row>
    <row r="1203" spans="1:1" x14ac:dyDescent="0.25">
      <c r="A1203" s="2" t="s">
        <v>217</v>
      </c>
    </row>
    <row r="1204" spans="1:1" x14ac:dyDescent="0.25">
      <c r="A1204" s="2" t="s">
        <v>340</v>
      </c>
    </row>
    <row r="1205" spans="1:1" x14ac:dyDescent="0.25">
      <c r="A1205" s="2" t="s">
        <v>997</v>
      </c>
    </row>
    <row r="1206" spans="1:1" x14ac:dyDescent="0.25">
      <c r="A1206" s="2" t="s">
        <v>876</v>
      </c>
    </row>
    <row r="1207" spans="1:1" x14ac:dyDescent="0.25">
      <c r="A1207" s="2" t="s">
        <v>551</v>
      </c>
    </row>
    <row r="1208" spans="1:1" x14ac:dyDescent="0.25">
      <c r="A1208" s="2" t="s">
        <v>821</v>
      </c>
    </row>
    <row r="1209" spans="1:1" x14ac:dyDescent="0.25">
      <c r="A1209" s="2" t="s">
        <v>955</v>
      </c>
    </row>
    <row r="1210" spans="1:1" x14ac:dyDescent="0.25">
      <c r="A1210" s="2" t="s">
        <v>763</v>
      </c>
    </row>
    <row r="1211" spans="1:1" x14ac:dyDescent="0.25">
      <c r="A1211" s="2" t="s">
        <v>582</v>
      </c>
    </row>
    <row r="1212" spans="1:1" x14ac:dyDescent="0.25">
      <c r="A1212" s="2" t="s">
        <v>314</v>
      </c>
    </row>
    <row r="1213" spans="1:1" ht="30" x14ac:dyDescent="0.25">
      <c r="A1213" s="2" t="s">
        <v>808</v>
      </c>
    </row>
    <row r="1214" spans="1:1" x14ac:dyDescent="0.25">
      <c r="A1214" s="2" t="s">
        <v>956</v>
      </c>
    </row>
    <row r="1215" spans="1:1" x14ac:dyDescent="0.25">
      <c r="A1215" s="2" t="s">
        <v>546</v>
      </c>
    </row>
    <row r="1216" spans="1:1" x14ac:dyDescent="0.25">
      <c r="A1216" s="2" t="s">
        <v>675</v>
      </c>
    </row>
    <row r="1217" spans="1:1" x14ac:dyDescent="0.25">
      <c r="A1217" s="6" t="s">
        <v>1292</v>
      </c>
    </row>
    <row r="1218" spans="1:1" x14ac:dyDescent="0.25">
      <c r="A1218" s="6" t="s">
        <v>1293</v>
      </c>
    </row>
    <row r="1219" spans="1:1" x14ac:dyDescent="0.25">
      <c r="A1219" s="6" t="s">
        <v>1294</v>
      </c>
    </row>
    <row r="1220" spans="1:1" x14ac:dyDescent="0.25">
      <c r="A1220" s="2" t="s">
        <v>754</v>
      </c>
    </row>
    <row r="1221" spans="1:1" x14ac:dyDescent="0.25">
      <c r="A1221" s="2" t="s">
        <v>294</v>
      </c>
    </row>
    <row r="1222" spans="1:1" x14ac:dyDescent="0.25">
      <c r="A1222" s="2" t="s">
        <v>782</v>
      </c>
    </row>
    <row r="1223" spans="1:1" x14ac:dyDescent="0.25">
      <c r="A1223" s="2" t="s">
        <v>798</v>
      </c>
    </row>
    <row r="1224" spans="1:1" x14ac:dyDescent="0.25">
      <c r="A1224" s="2" t="s">
        <v>583</v>
      </c>
    </row>
    <row r="1225" spans="1:1" x14ac:dyDescent="0.25">
      <c r="A1225" s="6" t="s">
        <v>1151</v>
      </c>
    </row>
    <row r="1226" spans="1:1" x14ac:dyDescent="0.25">
      <c r="A1226" s="2" t="s">
        <v>610</v>
      </c>
    </row>
    <row r="1227" spans="1:1" x14ac:dyDescent="0.25">
      <c r="A1227" s="2" t="s">
        <v>350</v>
      </c>
    </row>
    <row r="1228" spans="1:1" x14ac:dyDescent="0.25">
      <c r="A1228" s="2" t="s">
        <v>611</v>
      </c>
    </row>
    <row r="1229" spans="1:1" ht="45" x14ac:dyDescent="0.25">
      <c r="A1229" s="2" t="s">
        <v>94</v>
      </c>
    </row>
    <row r="1230" spans="1:1" x14ac:dyDescent="0.25">
      <c r="A1230" s="2" t="s">
        <v>685</v>
      </c>
    </row>
    <row r="1231" spans="1:1" x14ac:dyDescent="0.25">
      <c r="A1231" s="2" t="s">
        <v>947</v>
      </c>
    </row>
    <row r="1232" spans="1:1" x14ac:dyDescent="0.25">
      <c r="A1232" s="6" t="s">
        <v>1312</v>
      </c>
    </row>
    <row r="1233" spans="1:1" x14ac:dyDescent="0.25">
      <c r="A1233" s="2" t="s">
        <v>260</v>
      </c>
    </row>
    <row r="1234" spans="1:1" x14ac:dyDescent="0.25">
      <c r="A1234" s="2" t="s">
        <v>222</v>
      </c>
    </row>
    <row r="1235" spans="1:1" x14ac:dyDescent="0.25">
      <c r="A1235" s="2" t="s">
        <v>584</v>
      </c>
    </row>
    <row r="1236" spans="1:1" x14ac:dyDescent="0.25">
      <c r="A1236" s="2" t="s">
        <v>237</v>
      </c>
    </row>
    <row r="1237" spans="1:1" x14ac:dyDescent="0.25">
      <c r="A1237" s="6" t="s">
        <v>1314</v>
      </c>
    </row>
    <row r="1238" spans="1:1" x14ac:dyDescent="0.25">
      <c r="A1238" s="2" t="s">
        <v>262</v>
      </c>
    </row>
    <row r="1239" spans="1:1" x14ac:dyDescent="0.25">
      <c r="A1239" s="2" t="s">
        <v>355</v>
      </c>
    </row>
    <row r="1240" spans="1:1" x14ac:dyDescent="0.25">
      <c r="A1240" s="2" t="s">
        <v>957</v>
      </c>
    </row>
  </sheetData>
  <sortState xmlns:xlrd2="http://schemas.microsoft.com/office/spreadsheetml/2017/richdata2" ref="A1:A1240">
    <sortCondition ref="A1"/>
  </sortState>
  <customSheetViews>
    <customSheetView guid="{276DD33C-0A0A-4C0A-92B7-559CCAE141C8}" state="hidden">
      <selection activeCell="C31" sqref="C31"/>
      <pageMargins left="0.7" right="0.7" top="0.75" bottom="0.75" header="0.3" footer="0.3"/>
    </customSheetView>
    <customSheetView guid="{8BAD98EA-3731-4C07-9882-1F7AB7BC553E}" state="hidden">
      <selection activeCell="C31" sqref="C31"/>
      <pageMargins left="0.7" right="0.7" top="0.75" bottom="0.75" header="0.3" footer="0.3"/>
    </customSheetView>
    <customSheetView guid="{FA8D2F00-778B-4C3E-B9CB-EABA45C91036}" state="hidden">
      <selection activeCell="C31" sqref="C31"/>
      <pageMargins left="0.7" right="0.7" top="0.75" bottom="0.75" header="0.3" footer="0.3"/>
    </customSheetView>
    <customSheetView guid="{DFAA89B9-2AC5-4C51-AA2E-AA289A25FBE7}" state="hidden">
      <selection activeCell="C31" sqref="C31"/>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49"/>
  <sheetViews>
    <sheetView topLeftCell="A82" workbookViewId="0">
      <selection activeCell="A61" sqref="A1:XFD1048576"/>
    </sheetView>
  </sheetViews>
  <sheetFormatPr baseColWidth="10" defaultRowHeight="15" x14ac:dyDescent="0.25"/>
  <sheetData>
    <row r="1" spans="1:11" x14ac:dyDescent="0.25">
      <c r="A1" t="s">
        <v>430</v>
      </c>
      <c r="K1" t="b">
        <f>IF(A2=A1,0)</f>
        <v>0</v>
      </c>
    </row>
    <row r="2" spans="1:11" x14ac:dyDescent="0.25">
      <c r="A2" t="s">
        <v>186</v>
      </c>
      <c r="K2" t="b">
        <f t="shared" ref="K2:K65" si="0">IF(A3=A2,0)</f>
        <v>0</v>
      </c>
    </row>
    <row r="3" spans="1:11" x14ac:dyDescent="0.25">
      <c r="A3" t="s">
        <v>192</v>
      </c>
      <c r="K3" t="b">
        <f t="shared" si="0"/>
        <v>0</v>
      </c>
    </row>
    <row r="4" spans="1:11" x14ac:dyDescent="0.25">
      <c r="A4" t="s">
        <v>335</v>
      </c>
      <c r="K4" t="b">
        <f t="shared" si="0"/>
        <v>0</v>
      </c>
    </row>
    <row r="5" spans="1:11" x14ac:dyDescent="0.25">
      <c r="A5" t="s">
        <v>295</v>
      </c>
      <c r="K5" t="b">
        <f t="shared" si="0"/>
        <v>0</v>
      </c>
    </row>
    <row r="6" spans="1:11" x14ac:dyDescent="0.25">
      <c r="A6" t="s">
        <v>307</v>
      </c>
      <c r="K6" t="b">
        <f t="shared" si="0"/>
        <v>0</v>
      </c>
    </row>
    <row r="7" spans="1:11" x14ac:dyDescent="0.25">
      <c r="A7" t="s">
        <v>279</v>
      </c>
      <c r="K7" t="b">
        <f t="shared" si="0"/>
        <v>0</v>
      </c>
    </row>
    <row r="8" spans="1:11" x14ac:dyDescent="0.25">
      <c r="A8" t="s">
        <v>103</v>
      </c>
      <c r="K8" t="b">
        <f t="shared" si="0"/>
        <v>0</v>
      </c>
    </row>
    <row r="9" spans="1:11" x14ac:dyDescent="0.25">
      <c r="A9" t="s">
        <v>215</v>
      </c>
      <c r="K9" t="b">
        <f t="shared" si="0"/>
        <v>0</v>
      </c>
    </row>
    <row r="10" spans="1:11" x14ac:dyDescent="0.25">
      <c r="A10" t="s">
        <v>64</v>
      </c>
      <c r="K10" t="b">
        <f t="shared" si="0"/>
        <v>0</v>
      </c>
    </row>
    <row r="11" spans="1:11" x14ac:dyDescent="0.25">
      <c r="A11" t="s">
        <v>286</v>
      </c>
      <c r="K11" t="b">
        <f t="shared" si="0"/>
        <v>0</v>
      </c>
    </row>
    <row r="12" spans="1:11" x14ac:dyDescent="0.25">
      <c r="A12" t="s">
        <v>207</v>
      </c>
      <c r="K12" t="b">
        <f t="shared" si="0"/>
        <v>0</v>
      </c>
    </row>
    <row r="13" spans="1:11" x14ac:dyDescent="0.25">
      <c r="A13" t="s">
        <v>379</v>
      </c>
      <c r="K13" t="b">
        <f t="shared" si="0"/>
        <v>0</v>
      </c>
    </row>
    <row r="14" spans="1:11" x14ac:dyDescent="0.25">
      <c r="A14" t="s">
        <v>309</v>
      </c>
      <c r="K14" t="b">
        <f t="shared" si="0"/>
        <v>0</v>
      </c>
    </row>
    <row r="15" spans="1:11" x14ac:dyDescent="0.25">
      <c r="A15" t="s">
        <v>380</v>
      </c>
      <c r="K15" t="b">
        <f t="shared" si="0"/>
        <v>0</v>
      </c>
    </row>
    <row r="16" spans="1:11" x14ac:dyDescent="0.25">
      <c r="A16" t="s">
        <v>381</v>
      </c>
      <c r="K16" t="b">
        <f t="shared" si="0"/>
        <v>0</v>
      </c>
    </row>
    <row r="17" spans="1:11" x14ac:dyDescent="0.25">
      <c r="A17" t="s">
        <v>382</v>
      </c>
      <c r="K17" t="b">
        <f t="shared" si="0"/>
        <v>0</v>
      </c>
    </row>
    <row r="18" spans="1:11" x14ac:dyDescent="0.25">
      <c r="A18" t="s">
        <v>383</v>
      </c>
      <c r="K18" t="b">
        <f t="shared" si="0"/>
        <v>0</v>
      </c>
    </row>
    <row r="19" spans="1:11" x14ac:dyDescent="0.25">
      <c r="A19" t="s">
        <v>62</v>
      </c>
      <c r="K19" t="b">
        <f t="shared" si="0"/>
        <v>0</v>
      </c>
    </row>
    <row r="20" spans="1:11" x14ac:dyDescent="0.25">
      <c r="A20" t="s">
        <v>61</v>
      </c>
      <c r="K20" t="b">
        <f t="shared" si="0"/>
        <v>0</v>
      </c>
    </row>
    <row r="21" spans="1:11" x14ac:dyDescent="0.25">
      <c r="A21" t="s">
        <v>60</v>
      </c>
      <c r="K21" t="b">
        <f t="shared" si="0"/>
        <v>0</v>
      </c>
    </row>
    <row r="22" spans="1:11" x14ac:dyDescent="0.25">
      <c r="A22" t="s">
        <v>376</v>
      </c>
      <c r="K22" t="b">
        <f t="shared" si="0"/>
        <v>0</v>
      </c>
    </row>
    <row r="23" spans="1:11" x14ac:dyDescent="0.25">
      <c r="A23" t="s">
        <v>377</v>
      </c>
      <c r="K23" t="b">
        <f t="shared" si="0"/>
        <v>0</v>
      </c>
    </row>
    <row r="24" spans="1:11" x14ac:dyDescent="0.25">
      <c r="A24" t="s">
        <v>233</v>
      </c>
      <c r="K24" t="b">
        <f t="shared" si="0"/>
        <v>0</v>
      </c>
    </row>
    <row r="25" spans="1:11" x14ac:dyDescent="0.25">
      <c r="A25" t="s">
        <v>110</v>
      </c>
      <c r="K25" t="b">
        <f t="shared" si="0"/>
        <v>0</v>
      </c>
    </row>
    <row r="26" spans="1:11" x14ac:dyDescent="0.25">
      <c r="A26" t="s">
        <v>329</v>
      </c>
      <c r="K26" t="b">
        <f t="shared" si="0"/>
        <v>0</v>
      </c>
    </row>
    <row r="27" spans="1:11" x14ac:dyDescent="0.25">
      <c r="A27" t="s">
        <v>247</v>
      </c>
      <c r="K27" t="b">
        <f t="shared" si="0"/>
        <v>0</v>
      </c>
    </row>
    <row r="28" spans="1:11" x14ac:dyDescent="0.25">
      <c r="A28" t="s">
        <v>299</v>
      </c>
      <c r="K28" t="b">
        <f t="shared" si="0"/>
        <v>0</v>
      </c>
    </row>
    <row r="29" spans="1:11" x14ac:dyDescent="0.25">
      <c r="A29" t="s">
        <v>433</v>
      </c>
      <c r="K29" t="b">
        <f t="shared" si="0"/>
        <v>0</v>
      </c>
    </row>
    <row r="30" spans="1:11" x14ac:dyDescent="0.25">
      <c r="A30" t="s">
        <v>245</v>
      </c>
      <c r="K30" t="b">
        <f t="shared" si="0"/>
        <v>0</v>
      </c>
    </row>
    <row r="31" spans="1:11" x14ac:dyDescent="0.25">
      <c r="A31" t="s">
        <v>264</v>
      </c>
      <c r="K31" t="b">
        <f t="shared" si="0"/>
        <v>0</v>
      </c>
    </row>
    <row r="32" spans="1:11" x14ac:dyDescent="0.25">
      <c r="A32" t="s">
        <v>76</v>
      </c>
      <c r="K32" t="b">
        <f t="shared" si="0"/>
        <v>0</v>
      </c>
    </row>
    <row r="33" spans="1:11" x14ac:dyDescent="0.25">
      <c r="A33" t="s">
        <v>3</v>
      </c>
      <c r="K33" t="b">
        <f t="shared" si="0"/>
        <v>0</v>
      </c>
    </row>
    <row r="34" spans="1:11" x14ac:dyDescent="0.25">
      <c r="A34" t="s">
        <v>16</v>
      </c>
      <c r="K34" t="b">
        <f t="shared" si="0"/>
        <v>0</v>
      </c>
    </row>
    <row r="35" spans="1:11" x14ac:dyDescent="0.25">
      <c r="A35" t="s">
        <v>17</v>
      </c>
      <c r="K35" t="b">
        <f t="shared" si="0"/>
        <v>0</v>
      </c>
    </row>
    <row r="36" spans="1:11" x14ac:dyDescent="0.25">
      <c r="A36" t="s">
        <v>4</v>
      </c>
      <c r="K36" t="b">
        <f t="shared" si="0"/>
        <v>0</v>
      </c>
    </row>
    <row r="37" spans="1:11" x14ac:dyDescent="0.25">
      <c r="A37" t="s">
        <v>15</v>
      </c>
      <c r="K37" t="b">
        <f t="shared" si="0"/>
        <v>0</v>
      </c>
    </row>
    <row r="38" spans="1:11" x14ac:dyDescent="0.25">
      <c r="A38" t="s">
        <v>5</v>
      </c>
      <c r="K38" t="b">
        <f t="shared" si="0"/>
        <v>0</v>
      </c>
    </row>
    <row r="39" spans="1:11" x14ac:dyDescent="0.25">
      <c r="A39" t="s">
        <v>2</v>
      </c>
      <c r="K39" t="b">
        <f t="shared" si="0"/>
        <v>0</v>
      </c>
    </row>
    <row r="40" spans="1:11" x14ac:dyDescent="0.25">
      <c r="A40" t="s">
        <v>18</v>
      </c>
      <c r="K40" t="b">
        <f t="shared" si="0"/>
        <v>0</v>
      </c>
    </row>
    <row r="41" spans="1:11" x14ac:dyDescent="0.25">
      <c r="A41" t="s">
        <v>1</v>
      </c>
      <c r="K41" t="b">
        <f t="shared" si="0"/>
        <v>0</v>
      </c>
    </row>
    <row r="42" spans="1:11" x14ac:dyDescent="0.25">
      <c r="A42" t="s">
        <v>114</v>
      </c>
      <c r="K42" t="b">
        <f t="shared" si="0"/>
        <v>0</v>
      </c>
    </row>
    <row r="43" spans="1:11" x14ac:dyDescent="0.25">
      <c r="A43" t="s">
        <v>349</v>
      </c>
      <c r="K43" t="b">
        <f t="shared" si="0"/>
        <v>0</v>
      </c>
    </row>
    <row r="44" spans="1:11" x14ac:dyDescent="0.25">
      <c r="A44" t="s">
        <v>100</v>
      </c>
      <c r="K44" t="b">
        <f t="shared" si="0"/>
        <v>0</v>
      </c>
    </row>
    <row r="45" spans="1:11" x14ac:dyDescent="0.25">
      <c r="A45" t="s">
        <v>65</v>
      </c>
      <c r="K45" t="b">
        <f t="shared" si="0"/>
        <v>0</v>
      </c>
    </row>
    <row r="46" spans="1:11" x14ac:dyDescent="0.25">
      <c r="A46" t="s">
        <v>366</v>
      </c>
      <c r="K46" t="b">
        <f t="shared" si="0"/>
        <v>0</v>
      </c>
    </row>
    <row r="47" spans="1:11" x14ac:dyDescent="0.25">
      <c r="A47" t="s">
        <v>165</v>
      </c>
      <c r="K47" t="b">
        <f t="shared" si="0"/>
        <v>0</v>
      </c>
    </row>
    <row r="48" spans="1:11" x14ac:dyDescent="0.25">
      <c r="A48" t="s">
        <v>218</v>
      </c>
      <c r="K48" t="b">
        <f t="shared" si="0"/>
        <v>0</v>
      </c>
    </row>
    <row r="49" spans="1:11" x14ac:dyDescent="0.25">
      <c r="A49" t="s">
        <v>246</v>
      </c>
      <c r="K49" t="b">
        <f t="shared" si="0"/>
        <v>0</v>
      </c>
    </row>
    <row r="50" spans="1:11" x14ac:dyDescent="0.25">
      <c r="A50" t="s">
        <v>296</v>
      </c>
      <c r="K50" t="b">
        <f t="shared" si="0"/>
        <v>0</v>
      </c>
    </row>
    <row r="51" spans="1:11" x14ac:dyDescent="0.25">
      <c r="A51" t="s">
        <v>216</v>
      </c>
      <c r="K51" t="b">
        <f t="shared" si="0"/>
        <v>0</v>
      </c>
    </row>
    <row r="52" spans="1:11" x14ac:dyDescent="0.25">
      <c r="A52" t="s">
        <v>249</v>
      </c>
      <c r="K52" t="b">
        <f t="shared" si="0"/>
        <v>0</v>
      </c>
    </row>
    <row r="53" spans="1:11" x14ac:dyDescent="0.25">
      <c r="A53" t="s">
        <v>414</v>
      </c>
      <c r="K53" t="b">
        <f t="shared" si="0"/>
        <v>0</v>
      </c>
    </row>
    <row r="54" spans="1:11" x14ac:dyDescent="0.25">
      <c r="A54" t="s">
        <v>149</v>
      </c>
      <c r="K54" t="b">
        <f t="shared" si="0"/>
        <v>0</v>
      </c>
    </row>
    <row r="55" spans="1:11" x14ac:dyDescent="0.25">
      <c r="A55" t="s">
        <v>148</v>
      </c>
      <c r="K55" t="b">
        <f t="shared" si="0"/>
        <v>0</v>
      </c>
    </row>
    <row r="56" spans="1:11" x14ac:dyDescent="0.25">
      <c r="A56" t="s">
        <v>432</v>
      </c>
      <c r="K56" t="b">
        <f t="shared" si="0"/>
        <v>0</v>
      </c>
    </row>
    <row r="57" spans="1:11" x14ac:dyDescent="0.25">
      <c r="A57" t="s">
        <v>428</v>
      </c>
      <c r="K57" t="b">
        <f t="shared" si="0"/>
        <v>0</v>
      </c>
    </row>
    <row r="58" spans="1:11" x14ac:dyDescent="0.25">
      <c r="A58" t="s">
        <v>360</v>
      </c>
      <c r="K58" t="b">
        <f t="shared" si="0"/>
        <v>0</v>
      </c>
    </row>
    <row r="59" spans="1:11" x14ac:dyDescent="0.25">
      <c r="A59" t="s">
        <v>361</v>
      </c>
      <c r="K59" t="b">
        <f t="shared" si="0"/>
        <v>0</v>
      </c>
    </row>
    <row r="60" spans="1:11" x14ac:dyDescent="0.25">
      <c r="A60" t="s">
        <v>362</v>
      </c>
      <c r="K60" t="b">
        <f t="shared" si="0"/>
        <v>0</v>
      </c>
    </row>
    <row r="61" spans="1:11" x14ac:dyDescent="0.25">
      <c r="A61" t="s">
        <v>342</v>
      </c>
      <c r="K61" t="b">
        <f t="shared" si="0"/>
        <v>0</v>
      </c>
    </row>
    <row r="62" spans="1:11" x14ac:dyDescent="0.25">
      <c r="A62" t="s">
        <v>293</v>
      </c>
      <c r="K62" t="b">
        <f t="shared" si="0"/>
        <v>0</v>
      </c>
    </row>
    <row r="63" spans="1:11" x14ac:dyDescent="0.25">
      <c r="A63" t="s">
        <v>147</v>
      </c>
      <c r="K63" t="b">
        <f t="shared" si="0"/>
        <v>0</v>
      </c>
    </row>
    <row r="64" spans="1:11" x14ac:dyDescent="0.25">
      <c r="A64" t="s">
        <v>241</v>
      </c>
      <c r="K64" t="b">
        <f t="shared" si="0"/>
        <v>0</v>
      </c>
    </row>
    <row r="65" spans="1:11" x14ac:dyDescent="0.25">
      <c r="A65" t="s">
        <v>409</v>
      </c>
      <c r="K65" t="b">
        <f t="shared" si="0"/>
        <v>0</v>
      </c>
    </row>
    <row r="66" spans="1:11" x14ac:dyDescent="0.25">
      <c r="A66" t="s">
        <v>242</v>
      </c>
      <c r="K66" t="b">
        <f t="shared" ref="K66:K129" si="1">IF(A67=A66,0)</f>
        <v>0</v>
      </c>
    </row>
    <row r="67" spans="1:11" x14ac:dyDescent="0.25">
      <c r="A67" t="s">
        <v>292</v>
      </c>
      <c r="K67" t="b">
        <f t="shared" si="1"/>
        <v>0</v>
      </c>
    </row>
    <row r="68" spans="1:11" x14ac:dyDescent="0.25">
      <c r="A68" t="s">
        <v>297</v>
      </c>
      <c r="K68" t="b">
        <f t="shared" si="1"/>
        <v>0</v>
      </c>
    </row>
    <row r="69" spans="1:11" x14ac:dyDescent="0.25">
      <c r="A69" t="s">
        <v>421</v>
      </c>
      <c r="K69" t="b">
        <f t="shared" si="1"/>
        <v>0</v>
      </c>
    </row>
    <row r="70" spans="1:11" x14ac:dyDescent="0.25">
      <c r="A70" t="s">
        <v>301</v>
      </c>
      <c r="K70" t="b">
        <f t="shared" si="1"/>
        <v>0</v>
      </c>
    </row>
    <row r="71" spans="1:11" x14ac:dyDescent="0.25">
      <c r="A71" t="s">
        <v>280</v>
      </c>
      <c r="K71" t="b">
        <f t="shared" si="1"/>
        <v>0</v>
      </c>
    </row>
    <row r="72" spans="1:11" x14ac:dyDescent="0.25">
      <c r="A72" t="s">
        <v>248</v>
      </c>
      <c r="K72" t="b">
        <f t="shared" si="1"/>
        <v>0</v>
      </c>
    </row>
    <row r="73" spans="1:11" x14ac:dyDescent="0.25">
      <c r="A73" t="s">
        <v>395</v>
      </c>
      <c r="K73" t="b">
        <f t="shared" si="1"/>
        <v>0</v>
      </c>
    </row>
    <row r="74" spans="1:11" x14ac:dyDescent="0.25">
      <c r="A74" t="s">
        <v>328</v>
      </c>
      <c r="K74" t="b">
        <f t="shared" si="1"/>
        <v>0</v>
      </c>
    </row>
    <row r="75" spans="1:11" x14ac:dyDescent="0.25">
      <c r="A75" t="s">
        <v>129</v>
      </c>
      <c r="K75">
        <f t="shared" si="1"/>
        <v>0</v>
      </c>
    </row>
    <row r="76" spans="1:11" x14ac:dyDescent="0.25">
      <c r="A76" t="s">
        <v>129</v>
      </c>
      <c r="K76" t="b">
        <f t="shared" si="1"/>
        <v>0</v>
      </c>
    </row>
    <row r="77" spans="1:11" x14ac:dyDescent="0.25">
      <c r="A77" t="s">
        <v>387</v>
      </c>
      <c r="K77" t="b">
        <f t="shared" si="1"/>
        <v>0</v>
      </c>
    </row>
    <row r="78" spans="1:11" x14ac:dyDescent="0.25">
      <c r="A78" t="s">
        <v>417</v>
      </c>
      <c r="K78" t="b">
        <f t="shared" si="1"/>
        <v>0</v>
      </c>
    </row>
    <row r="79" spans="1:11" x14ac:dyDescent="0.25">
      <c r="A79" t="s">
        <v>418</v>
      </c>
      <c r="K79" t="b">
        <f t="shared" si="1"/>
        <v>0</v>
      </c>
    </row>
    <row r="80" spans="1:11" x14ac:dyDescent="0.25">
      <c r="A80" t="s">
        <v>397</v>
      </c>
      <c r="K80" t="b">
        <f t="shared" si="1"/>
        <v>0</v>
      </c>
    </row>
    <row r="81" spans="1:11" x14ac:dyDescent="0.25">
      <c r="A81" t="s">
        <v>190</v>
      </c>
      <c r="K81">
        <f t="shared" si="1"/>
        <v>0</v>
      </c>
    </row>
    <row r="82" spans="1:11" x14ac:dyDescent="0.25">
      <c r="A82" t="s">
        <v>190</v>
      </c>
      <c r="K82" t="b">
        <f t="shared" si="1"/>
        <v>0</v>
      </c>
    </row>
    <row r="83" spans="1:11" x14ac:dyDescent="0.25">
      <c r="A83" t="s">
        <v>343</v>
      </c>
      <c r="K83" t="b">
        <f t="shared" si="1"/>
        <v>0</v>
      </c>
    </row>
    <row r="84" spans="1:11" x14ac:dyDescent="0.25">
      <c r="A84" t="s">
        <v>104</v>
      </c>
      <c r="K84" t="b">
        <f t="shared" si="1"/>
        <v>0</v>
      </c>
    </row>
    <row r="85" spans="1:11" x14ac:dyDescent="0.25">
      <c r="A85" t="s">
        <v>410</v>
      </c>
      <c r="K85" t="b">
        <f t="shared" si="1"/>
        <v>0</v>
      </c>
    </row>
    <row r="86" spans="1:11" x14ac:dyDescent="0.25">
      <c r="A86" t="s">
        <v>67</v>
      </c>
      <c r="K86" t="b">
        <f t="shared" si="1"/>
        <v>0</v>
      </c>
    </row>
    <row r="87" spans="1:11" x14ac:dyDescent="0.25">
      <c r="A87" t="s">
        <v>126</v>
      </c>
      <c r="K87" t="b">
        <f t="shared" si="1"/>
        <v>0</v>
      </c>
    </row>
    <row r="88" spans="1:11" x14ac:dyDescent="0.25">
      <c r="A88" t="s">
        <v>127</v>
      </c>
      <c r="K88" t="b">
        <f t="shared" si="1"/>
        <v>0</v>
      </c>
    </row>
    <row r="89" spans="1:11" x14ac:dyDescent="0.25">
      <c r="A89" t="s">
        <v>125</v>
      </c>
      <c r="K89" t="b">
        <f t="shared" si="1"/>
        <v>0</v>
      </c>
    </row>
    <row r="90" spans="1:11" x14ac:dyDescent="0.25">
      <c r="A90" t="s">
        <v>122</v>
      </c>
      <c r="K90" t="b">
        <f t="shared" si="1"/>
        <v>0</v>
      </c>
    </row>
    <row r="91" spans="1:11" x14ac:dyDescent="0.25">
      <c r="A91" t="s">
        <v>123</v>
      </c>
      <c r="K91" t="b">
        <f t="shared" si="1"/>
        <v>0</v>
      </c>
    </row>
    <row r="92" spans="1:11" x14ac:dyDescent="0.25">
      <c r="A92" t="s">
        <v>124</v>
      </c>
      <c r="K92" t="b">
        <f t="shared" si="1"/>
        <v>0</v>
      </c>
    </row>
    <row r="93" spans="1:11" x14ac:dyDescent="0.25">
      <c r="A93" t="s">
        <v>152</v>
      </c>
      <c r="K93" t="b">
        <f t="shared" si="1"/>
        <v>0</v>
      </c>
    </row>
    <row r="94" spans="1:11" x14ac:dyDescent="0.25">
      <c r="A94" t="s">
        <v>163</v>
      </c>
      <c r="K94" t="b">
        <f t="shared" si="1"/>
        <v>0</v>
      </c>
    </row>
    <row r="95" spans="1:11" x14ac:dyDescent="0.25">
      <c r="A95" t="s">
        <v>155</v>
      </c>
      <c r="K95" t="b">
        <f t="shared" si="1"/>
        <v>0</v>
      </c>
    </row>
    <row r="96" spans="1:11" x14ac:dyDescent="0.25">
      <c r="A96" t="s">
        <v>162</v>
      </c>
      <c r="K96" t="b">
        <f t="shared" si="1"/>
        <v>0</v>
      </c>
    </row>
    <row r="97" spans="1:11" x14ac:dyDescent="0.25">
      <c r="A97" t="s">
        <v>153</v>
      </c>
      <c r="K97" t="b">
        <f t="shared" si="1"/>
        <v>0</v>
      </c>
    </row>
    <row r="98" spans="1:11" x14ac:dyDescent="0.25">
      <c r="A98" t="s">
        <v>154</v>
      </c>
      <c r="K98" t="b">
        <f t="shared" si="1"/>
        <v>0</v>
      </c>
    </row>
    <row r="99" spans="1:11" x14ac:dyDescent="0.25">
      <c r="A99" t="s">
        <v>161</v>
      </c>
      <c r="K99" t="b">
        <f t="shared" si="1"/>
        <v>0</v>
      </c>
    </row>
    <row r="100" spans="1:11" x14ac:dyDescent="0.25">
      <c r="A100" t="s">
        <v>156</v>
      </c>
      <c r="K100" t="b">
        <f t="shared" si="1"/>
        <v>0</v>
      </c>
    </row>
    <row r="101" spans="1:11" x14ac:dyDescent="0.25">
      <c r="A101" t="s">
        <v>115</v>
      </c>
      <c r="K101" t="b">
        <f t="shared" si="1"/>
        <v>0</v>
      </c>
    </row>
    <row r="102" spans="1:11" x14ac:dyDescent="0.25">
      <c r="A102" t="s">
        <v>341</v>
      </c>
      <c r="K102" t="b">
        <f t="shared" si="1"/>
        <v>0</v>
      </c>
    </row>
    <row r="103" spans="1:11" x14ac:dyDescent="0.25">
      <c r="A103" t="s">
        <v>345</v>
      </c>
      <c r="K103" t="b">
        <f t="shared" si="1"/>
        <v>0</v>
      </c>
    </row>
    <row r="104" spans="1:11" x14ac:dyDescent="0.25">
      <c r="A104" t="s">
        <v>210</v>
      </c>
      <c r="K104" t="b">
        <f t="shared" si="1"/>
        <v>0</v>
      </c>
    </row>
    <row r="105" spans="1:11" x14ac:dyDescent="0.25">
      <c r="A105" t="s">
        <v>108</v>
      </c>
      <c r="K105" t="b">
        <f t="shared" si="1"/>
        <v>0</v>
      </c>
    </row>
    <row r="106" spans="1:11" x14ac:dyDescent="0.25">
      <c r="A106" t="s">
        <v>344</v>
      </c>
      <c r="K106" t="b">
        <f t="shared" si="1"/>
        <v>0</v>
      </c>
    </row>
    <row r="107" spans="1:11" x14ac:dyDescent="0.25">
      <c r="A107" t="s">
        <v>134</v>
      </c>
      <c r="K107">
        <f t="shared" si="1"/>
        <v>0</v>
      </c>
    </row>
    <row r="108" spans="1:11" x14ac:dyDescent="0.25">
      <c r="A108" t="s">
        <v>134</v>
      </c>
      <c r="K108" t="b">
        <f t="shared" si="1"/>
        <v>0</v>
      </c>
    </row>
    <row r="109" spans="1:11" x14ac:dyDescent="0.25">
      <c r="A109" t="s">
        <v>195</v>
      </c>
      <c r="K109">
        <f t="shared" si="1"/>
        <v>0</v>
      </c>
    </row>
    <row r="110" spans="1:11" x14ac:dyDescent="0.25">
      <c r="A110" t="s">
        <v>195</v>
      </c>
      <c r="K110" t="b">
        <f t="shared" si="1"/>
        <v>0</v>
      </c>
    </row>
    <row r="111" spans="1:11" x14ac:dyDescent="0.25">
      <c r="A111" t="s">
        <v>179</v>
      </c>
      <c r="K111" t="b">
        <f t="shared" si="1"/>
        <v>0</v>
      </c>
    </row>
    <row r="112" spans="1:11" x14ac:dyDescent="0.25">
      <c r="A112" t="s">
        <v>306</v>
      </c>
      <c r="K112" t="b">
        <f t="shared" si="1"/>
        <v>0</v>
      </c>
    </row>
    <row r="113" spans="1:11" x14ac:dyDescent="0.25">
      <c r="A113" t="s">
        <v>150</v>
      </c>
      <c r="K113" t="b">
        <f t="shared" si="1"/>
        <v>0</v>
      </c>
    </row>
    <row r="114" spans="1:11" x14ac:dyDescent="0.25">
      <c r="A114" t="s">
        <v>243</v>
      </c>
      <c r="K114" t="b">
        <f t="shared" si="1"/>
        <v>0</v>
      </c>
    </row>
    <row r="115" spans="1:11" x14ac:dyDescent="0.25">
      <c r="A115" t="s">
        <v>250</v>
      </c>
      <c r="K115" t="b">
        <f t="shared" si="1"/>
        <v>0</v>
      </c>
    </row>
    <row r="116" spans="1:11" x14ac:dyDescent="0.25">
      <c r="A116" t="s">
        <v>177</v>
      </c>
      <c r="K116" t="b">
        <f t="shared" si="1"/>
        <v>0</v>
      </c>
    </row>
    <row r="117" spans="1:11" x14ac:dyDescent="0.25">
      <c r="A117" t="s">
        <v>178</v>
      </c>
      <c r="K117" t="b">
        <f t="shared" si="1"/>
        <v>0</v>
      </c>
    </row>
    <row r="118" spans="1:11" x14ac:dyDescent="0.25">
      <c r="A118" t="s">
        <v>219</v>
      </c>
      <c r="K118" t="b">
        <f t="shared" si="1"/>
        <v>0</v>
      </c>
    </row>
    <row r="119" spans="1:11" x14ac:dyDescent="0.25">
      <c r="A119" t="s">
        <v>131</v>
      </c>
      <c r="K119" t="b">
        <f t="shared" si="1"/>
        <v>0</v>
      </c>
    </row>
    <row r="120" spans="1:11" x14ac:dyDescent="0.25">
      <c r="A120" t="s">
        <v>116</v>
      </c>
      <c r="K120" t="b">
        <f t="shared" si="1"/>
        <v>0</v>
      </c>
    </row>
    <row r="121" spans="1:11" x14ac:dyDescent="0.25">
      <c r="A121" t="s">
        <v>228</v>
      </c>
      <c r="K121" t="b">
        <f t="shared" si="1"/>
        <v>0</v>
      </c>
    </row>
    <row r="122" spans="1:11" x14ac:dyDescent="0.25">
      <c r="A122" t="s">
        <v>88</v>
      </c>
      <c r="K122" t="b">
        <f t="shared" si="1"/>
        <v>0</v>
      </c>
    </row>
    <row r="123" spans="1:11" x14ac:dyDescent="0.25">
      <c r="A123" t="s">
        <v>289</v>
      </c>
      <c r="K123" t="b">
        <f t="shared" si="1"/>
        <v>0</v>
      </c>
    </row>
    <row r="124" spans="1:11" x14ac:dyDescent="0.25">
      <c r="A124" t="s">
        <v>391</v>
      </c>
      <c r="K124" t="b">
        <f t="shared" si="1"/>
        <v>0</v>
      </c>
    </row>
    <row r="125" spans="1:11" x14ac:dyDescent="0.25">
      <c r="A125" t="s">
        <v>196</v>
      </c>
      <c r="K125" t="b">
        <f t="shared" si="1"/>
        <v>0</v>
      </c>
    </row>
    <row r="126" spans="1:11" x14ac:dyDescent="0.25">
      <c r="A126" t="s">
        <v>318</v>
      </c>
      <c r="K126" t="b">
        <f t="shared" si="1"/>
        <v>0</v>
      </c>
    </row>
    <row r="127" spans="1:11" x14ac:dyDescent="0.25">
      <c r="A127" t="s">
        <v>281</v>
      </c>
      <c r="K127" t="b">
        <f t="shared" si="1"/>
        <v>0</v>
      </c>
    </row>
    <row r="128" spans="1:11" x14ac:dyDescent="0.25">
      <c r="A128" t="s">
        <v>135</v>
      </c>
      <c r="K128">
        <f t="shared" si="1"/>
        <v>0</v>
      </c>
    </row>
    <row r="129" spans="1:11" x14ac:dyDescent="0.25">
      <c r="A129" t="s">
        <v>135</v>
      </c>
      <c r="K129" t="b">
        <f t="shared" si="1"/>
        <v>0</v>
      </c>
    </row>
    <row r="130" spans="1:11" x14ac:dyDescent="0.25">
      <c r="A130" t="s">
        <v>136</v>
      </c>
      <c r="K130" t="b">
        <f t="shared" ref="K130:K193" si="2">IF(A131=A130,0)</f>
        <v>0</v>
      </c>
    </row>
    <row r="131" spans="1:11" x14ac:dyDescent="0.25">
      <c r="A131" t="s">
        <v>370</v>
      </c>
      <c r="K131" t="b">
        <f t="shared" si="2"/>
        <v>0</v>
      </c>
    </row>
    <row r="132" spans="1:11" x14ac:dyDescent="0.25">
      <c r="A132" t="s">
        <v>371</v>
      </c>
      <c r="K132" t="b">
        <f t="shared" si="2"/>
        <v>0</v>
      </c>
    </row>
    <row r="133" spans="1:11" x14ac:dyDescent="0.25">
      <c r="A133" t="s">
        <v>331</v>
      </c>
      <c r="K133" t="b">
        <f t="shared" si="2"/>
        <v>0</v>
      </c>
    </row>
    <row r="134" spans="1:11" x14ac:dyDescent="0.25">
      <c r="A134" t="s">
        <v>310</v>
      </c>
      <c r="K134" t="b">
        <f t="shared" si="2"/>
        <v>0</v>
      </c>
    </row>
    <row r="135" spans="1:11" x14ac:dyDescent="0.25">
      <c r="A135" t="s">
        <v>419</v>
      </c>
      <c r="K135" t="b">
        <f t="shared" si="2"/>
        <v>0</v>
      </c>
    </row>
    <row r="136" spans="1:11" x14ac:dyDescent="0.25">
      <c r="A136" t="s">
        <v>420</v>
      </c>
      <c r="K136" t="b">
        <f t="shared" si="2"/>
        <v>0</v>
      </c>
    </row>
    <row r="137" spans="1:11" x14ac:dyDescent="0.25">
      <c r="A137" t="s">
        <v>402</v>
      </c>
      <c r="K137" t="b">
        <f t="shared" si="2"/>
        <v>0</v>
      </c>
    </row>
    <row r="138" spans="1:11" x14ac:dyDescent="0.25">
      <c r="A138" t="s">
        <v>423</v>
      </c>
      <c r="K138" t="b">
        <f t="shared" si="2"/>
        <v>0</v>
      </c>
    </row>
    <row r="139" spans="1:11" x14ac:dyDescent="0.25">
      <c r="A139" t="s">
        <v>198</v>
      </c>
      <c r="K139" t="b">
        <f t="shared" si="2"/>
        <v>0</v>
      </c>
    </row>
    <row r="140" spans="1:11" x14ac:dyDescent="0.25">
      <c r="A140" t="s">
        <v>284</v>
      </c>
      <c r="K140" t="b">
        <f t="shared" si="2"/>
        <v>0</v>
      </c>
    </row>
    <row r="141" spans="1:11" x14ac:dyDescent="0.25">
      <c r="A141" t="s">
        <v>288</v>
      </c>
      <c r="K141" t="b">
        <f t="shared" si="2"/>
        <v>0</v>
      </c>
    </row>
    <row r="142" spans="1:11" x14ac:dyDescent="0.25">
      <c r="A142" t="s">
        <v>282</v>
      </c>
      <c r="K142" t="b">
        <f t="shared" si="2"/>
        <v>0</v>
      </c>
    </row>
    <row r="143" spans="1:11" x14ac:dyDescent="0.25">
      <c r="A143" t="s">
        <v>181</v>
      </c>
      <c r="K143" t="b">
        <f t="shared" si="2"/>
        <v>0</v>
      </c>
    </row>
    <row r="144" spans="1:11" x14ac:dyDescent="0.25">
      <c r="A144" t="s">
        <v>180</v>
      </c>
      <c r="K144" t="b">
        <f t="shared" si="2"/>
        <v>0</v>
      </c>
    </row>
    <row r="145" spans="1:11" x14ac:dyDescent="0.25">
      <c r="A145" t="s">
        <v>188</v>
      </c>
      <c r="K145" t="b">
        <f t="shared" si="2"/>
        <v>0</v>
      </c>
    </row>
    <row r="146" spans="1:11" x14ac:dyDescent="0.25">
      <c r="A146" t="s">
        <v>411</v>
      </c>
      <c r="K146" t="b">
        <f t="shared" si="2"/>
        <v>0</v>
      </c>
    </row>
    <row r="147" spans="1:11" x14ac:dyDescent="0.25">
      <c r="A147" t="s">
        <v>223</v>
      </c>
      <c r="K147" t="b">
        <f t="shared" si="2"/>
        <v>0</v>
      </c>
    </row>
    <row r="148" spans="1:11" x14ac:dyDescent="0.25">
      <c r="A148" t="s">
        <v>111</v>
      </c>
      <c r="K148" t="b">
        <f t="shared" si="2"/>
        <v>0</v>
      </c>
    </row>
    <row r="149" spans="1:11" x14ac:dyDescent="0.25">
      <c r="A149" t="s">
        <v>346</v>
      </c>
      <c r="K149" t="b">
        <f t="shared" si="2"/>
        <v>0</v>
      </c>
    </row>
    <row r="150" spans="1:11" x14ac:dyDescent="0.25">
      <c r="A150" t="s">
        <v>80</v>
      </c>
      <c r="K150" t="b">
        <f t="shared" si="2"/>
        <v>0</v>
      </c>
    </row>
    <row r="151" spans="1:11" x14ac:dyDescent="0.25">
      <c r="A151" t="s">
        <v>351</v>
      </c>
      <c r="K151" t="b">
        <f t="shared" si="2"/>
        <v>0</v>
      </c>
    </row>
    <row r="152" spans="1:11" x14ac:dyDescent="0.25">
      <c r="A152" t="s">
        <v>304</v>
      </c>
      <c r="K152" t="b">
        <f t="shared" si="2"/>
        <v>0</v>
      </c>
    </row>
    <row r="153" spans="1:11" x14ac:dyDescent="0.25">
      <c r="A153" t="s">
        <v>332</v>
      </c>
      <c r="K153" t="b">
        <f t="shared" si="2"/>
        <v>0</v>
      </c>
    </row>
    <row r="154" spans="1:11" x14ac:dyDescent="0.25">
      <c r="A154" t="s">
        <v>176</v>
      </c>
      <c r="K154" t="b">
        <f t="shared" si="2"/>
        <v>0</v>
      </c>
    </row>
    <row r="155" spans="1:11" x14ac:dyDescent="0.25">
      <c r="A155" t="s">
        <v>53</v>
      </c>
      <c r="K155" t="b">
        <f t="shared" si="2"/>
        <v>0</v>
      </c>
    </row>
    <row r="156" spans="1:11" x14ac:dyDescent="0.25">
      <c r="A156" t="s">
        <v>0</v>
      </c>
      <c r="K156" t="b">
        <f t="shared" si="2"/>
        <v>0</v>
      </c>
    </row>
    <row r="157" spans="1:11" x14ac:dyDescent="0.25">
      <c r="A157" t="s">
        <v>98</v>
      </c>
      <c r="K157" t="b">
        <f t="shared" si="2"/>
        <v>0</v>
      </c>
    </row>
    <row r="158" spans="1:11" x14ac:dyDescent="0.25">
      <c r="A158" t="s">
        <v>208</v>
      </c>
      <c r="K158" t="b">
        <f t="shared" si="2"/>
        <v>0</v>
      </c>
    </row>
    <row r="159" spans="1:11" x14ac:dyDescent="0.25">
      <c r="A159" t="s">
        <v>251</v>
      </c>
      <c r="K159" t="b">
        <f t="shared" si="2"/>
        <v>0</v>
      </c>
    </row>
    <row r="160" spans="1:11" x14ac:dyDescent="0.25">
      <c r="A160" t="s">
        <v>368</v>
      </c>
      <c r="K160" t="b">
        <f t="shared" si="2"/>
        <v>0</v>
      </c>
    </row>
    <row r="161" spans="1:11" x14ac:dyDescent="0.25">
      <c r="A161" t="s">
        <v>403</v>
      </c>
      <c r="K161" t="b">
        <f t="shared" si="2"/>
        <v>0</v>
      </c>
    </row>
    <row r="162" spans="1:11" x14ac:dyDescent="0.25">
      <c r="A162" t="s">
        <v>364</v>
      </c>
      <c r="K162" t="b">
        <f t="shared" si="2"/>
        <v>0</v>
      </c>
    </row>
    <row r="163" spans="1:11" x14ac:dyDescent="0.25">
      <c r="A163" t="s">
        <v>365</v>
      </c>
      <c r="K163" t="b">
        <f t="shared" si="2"/>
        <v>0</v>
      </c>
    </row>
    <row r="164" spans="1:11" x14ac:dyDescent="0.25">
      <c r="A164" t="s">
        <v>199</v>
      </c>
      <c r="K164" t="b">
        <f t="shared" si="2"/>
        <v>0</v>
      </c>
    </row>
    <row r="165" spans="1:11" x14ac:dyDescent="0.25">
      <c r="A165" t="s">
        <v>193</v>
      </c>
      <c r="K165" t="b">
        <f t="shared" si="2"/>
        <v>0</v>
      </c>
    </row>
    <row r="166" spans="1:11" x14ac:dyDescent="0.25">
      <c r="A166" t="s">
        <v>325</v>
      </c>
      <c r="K166" t="b">
        <f t="shared" si="2"/>
        <v>0</v>
      </c>
    </row>
    <row r="167" spans="1:11" x14ac:dyDescent="0.25">
      <c r="A167" t="s">
        <v>83</v>
      </c>
      <c r="K167" t="b">
        <f t="shared" si="2"/>
        <v>0</v>
      </c>
    </row>
    <row r="168" spans="1:11" x14ac:dyDescent="0.25">
      <c r="A168" t="s">
        <v>390</v>
      </c>
      <c r="K168" t="b">
        <f t="shared" si="2"/>
        <v>0</v>
      </c>
    </row>
    <row r="169" spans="1:11" x14ac:dyDescent="0.25">
      <c r="A169" t="s">
        <v>389</v>
      </c>
      <c r="K169" t="b">
        <f t="shared" si="2"/>
        <v>0</v>
      </c>
    </row>
    <row r="170" spans="1:11" x14ac:dyDescent="0.25">
      <c r="A170" t="s">
        <v>151</v>
      </c>
      <c r="K170" t="b">
        <f t="shared" si="2"/>
        <v>0</v>
      </c>
    </row>
    <row r="171" spans="1:11" x14ac:dyDescent="0.25">
      <c r="A171" t="s">
        <v>388</v>
      </c>
      <c r="K171" t="b">
        <f t="shared" si="2"/>
        <v>0</v>
      </c>
    </row>
    <row r="172" spans="1:11" x14ac:dyDescent="0.25">
      <c r="A172" t="s">
        <v>252</v>
      </c>
      <c r="K172" t="b">
        <f t="shared" si="2"/>
        <v>0</v>
      </c>
    </row>
    <row r="173" spans="1:11" x14ac:dyDescent="0.25">
      <c r="A173" t="s">
        <v>298</v>
      </c>
      <c r="K173" t="b">
        <f t="shared" si="2"/>
        <v>0</v>
      </c>
    </row>
    <row r="174" spans="1:11" x14ac:dyDescent="0.25">
      <c r="A174" t="s">
        <v>334</v>
      </c>
      <c r="K174" t="b">
        <f t="shared" si="2"/>
        <v>0</v>
      </c>
    </row>
    <row r="175" spans="1:11" x14ac:dyDescent="0.25">
      <c r="A175" t="s">
        <v>257</v>
      </c>
      <c r="K175" t="b">
        <f t="shared" si="2"/>
        <v>0</v>
      </c>
    </row>
    <row r="176" spans="1:11" x14ac:dyDescent="0.25">
      <c r="A176" t="s">
        <v>263</v>
      </c>
      <c r="K176" t="b">
        <f t="shared" si="2"/>
        <v>0</v>
      </c>
    </row>
    <row r="177" spans="1:11" x14ac:dyDescent="0.25">
      <c r="A177" t="s">
        <v>119</v>
      </c>
      <c r="K177" t="b">
        <f t="shared" si="2"/>
        <v>0</v>
      </c>
    </row>
    <row r="178" spans="1:11" x14ac:dyDescent="0.25">
      <c r="A178" t="s">
        <v>226</v>
      </c>
      <c r="K178" t="b">
        <f t="shared" si="2"/>
        <v>0</v>
      </c>
    </row>
    <row r="179" spans="1:11" x14ac:dyDescent="0.25">
      <c r="A179" t="s">
        <v>330</v>
      </c>
      <c r="K179" t="b">
        <f t="shared" si="2"/>
        <v>0</v>
      </c>
    </row>
    <row r="180" spans="1:11" x14ac:dyDescent="0.25">
      <c r="A180" t="s">
        <v>141</v>
      </c>
      <c r="K180" t="b">
        <f t="shared" si="2"/>
        <v>0</v>
      </c>
    </row>
    <row r="181" spans="1:11" x14ac:dyDescent="0.25">
      <c r="A181" t="s">
        <v>142</v>
      </c>
      <c r="K181">
        <f t="shared" si="2"/>
        <v>0</v>
      </c>
    </row>
    <row r="182" spans="1:11" x14ac:dyDescent="0.25">
      <c r="A182" t="s">
        <v>142</v>
      </c>
      <c r="K182" t="b">
        <f t="shared" si="2"/>
        <v>0</v>
      </c>
    </row>
    <row r="183" spans="1:11" x14ac:dyDescent="0.25">
      <c r="A183" t="s">
        <v>143</v>
      </c>
      <c r="K183">
        <f t="shared" si="2"/>
        <v>0</v>
      </c>
    </row>
    <row r="184" spans="1:11" x14ac:dyDescent="0.25">
      <c r="A184" t="s">
        <v>143</v>
      </c>
      <c r="K184" t="b">
        <f t="shared" si="2"/>
        <v>0</v>
      </c>
    </row>
    <row r="185" spans="1:11" x14ac:dyDescent="0.25">
      <c r="A185" t="s">
        <v>144</v>
      </c>
      <c r="K185" t="b">
        <f t="shared" si="2"/>
        <v>0</v>
      </c>
    </row>
    <row r="186" spans="1:11" x14ac:dyDescent="0.25">
      <c r="A186" t="s">
        <v>396</v>
      </c>
      <c r="K186" t="b">
        <f t="shared" si="2"/>
        <v>0</v>
      </c>
    </row>
    <row r="187" spans="1:11" x14ac:dyDescent="0.25">
      <c r="A187" t="s">
        <v>63</v>
      </c>
      <c r="K187" t="b">
        <f t="shared" si="2"/>
        <v>0</v>
      </c>
    </row>
    <row r="188" spans="1:11" x14ac:dyDescent="0.25">
      <c r="A188" t="s">
        <v>166</v>
      </c>
      <c r="K188" t="b">
        <f t="shared" si="2"/>
        <v>0</v>
      </c>
    </row>
    <row r="189" spans="1:11" x14ac:dyDescent="0.25">
      <c r="A189" t="s">
        <v>408</v>
      </c>
      <c r="K189" t="b">
        <f t="shared" si="2"/>
        <v>0</v>
      </c>
    </row>
    <row r="190" spans="1:11" x14ac:dyDescent="0.25">
      <c r="A190" t="s">
        <v>184</v>
      </c>
      <c r="K190" t="b">
        <f t="shared" si="2"/>
        <v>0</v>
      </c>
    </row>
    <row r="191" spans="1:11" x14ac:dyDescent="0.25">
      <c r="A191" t="s">
        <v>407</v>
      </c>
      <c r="K191" t="b">
        <f t="shared" si="2"/>
        <v>0</v>
      </c>
    </row>
    <row r="192" spans="1:11" x14ac:dyDescent="0.25">
      <c r="A192" t="s">
        <v>268</v>
      </c>
      <c r="K192" t="b">
        <f t="shared" si="2"/>
        <v>0</v>
      </c>
    </row>
    <row r="193" spans="1:11" x14ac:dyDescent="0.25">
      <c r="A193" t="s">
        <v>202</v>
      </c>
      <c r="K193" t="b">
        <f t="shared" si="2"/>
        <v>0</v>
      </c>
    </row>
    <row r="194" spans="1:11" x14ac:dyDescent="0.25">
      <c r="A194" t="s">
        <v>413</v>
      </c>
      <c r="K194" t="b">
        <f t="shared" ref="K194:K257" si="3">IF(A195=A194,0)</f>
        <v>0</v>
      </c>
    </row>
    <row r="195" spans="1:11" x14ac:dyDescent="0.25">
      <c r="A195" t="s">
        <v>203</v>
      </c>
      <c r="K195" t="b">
        <f t="shared" si="3"/>
        <v>0</v>
      </c>
    </row>
    <row r="196" spans="1:11" x14ac:dyDescent="0.25">
      <c r="A196" t="s">
        <v>363</v>
      </c>
      <c r="K196" t="b">
        <f t="shared" si="3"/>
        <v>0</v>
      </c>
    </row>
    <row r="197" spans="1:11" x14ac:dyDescent="0.25">
      <c r="A197" t="s">
        <v>352</v>
      </c>
      <c r="K197" t="b">
        <f t="shared" si="3"/>
        <v>0</v>
      </c>
    </row>
    <row r="198" spans="1:11" x14ac:dyDescent="0.25">
      <c r="A198" t="s">
        <v>70</v>
      </c>
      <c r="K198" t="b">
        <f t="shared" si="3"/>
        <v>0</v>
      </c>
    </row>
    <row r="199" spans="1:11" x14ac:dyDescent="0.25">
      <c r="A199" t="s">
        <v>72</v>
      </c>
      <c r="K199" t="b">
        <f t="shared" si="3"/>
        <v>0</v>
      </c>
    </row>
    <row r="200" spans="1:11" x14ac:dyDescent="0.25">
      <c r="A200" t="s">
        <v>261</v>
      </c>
      <c r="K200" t="b">
        <f t="shared" si="3"/>
        <v>0</v>
      </c>
    </row>
    <row r="201" spans="1:11" x14ac:dyDescent="0.25">
      <c r="A201" t="s">
        <v>240</v>
      </c>
      <c r="K201" t="b">
        <f t="shared" si="3"/>
        <v>0</v>
      </c>
    </row>
    <row r="202" spans="1:11" x14ac:dyDescent="0.25">
      <c r="A202" t="s">
        <v>300</v>
      </c>
      <c r="K202" t="b">
        <f t="shared" si="3"/>
        <v>0</v>
      </c>
    </row>
    <row r="203" spans="1:11" x14ac:dyDescent="0.25">
      <c r="A203" t="s">
        <v>174</v>
      </c>
      <c r="K203" t="b">
        <f t="shared" si="3"/>
        <v>0</v>
      </c>
    </row>
    <row r="204" spans="1:11" x14ac:dyDescent="0.25">
      <c r="A204" t="s">
        <v>175</v>
      </c>
      <c r="K204" t="b">
        <f t="shared" si="3"/>
        <v>0</v>
      </c>
    </row>
    <row r="205" spans="1:11" x14ac:dyDescent="0.25">
      <c r="A205" t="s">
        <v>191</v>
      </c>
      <c r="K205" t="b">
        <f t="shared" si="3"/>
        <v>0</v>
      </c>
    </row>
    <row r="206" spans="1:11" x14ac:dyDescent="0.25">
      <c r="A206" t="s">
        <v>89</v>
      </c>
      <c r="K206" t="b">
        <f t="shared" si="3"/>
        <v>0</v>
      </c>
    </row>
    <row r="207" spans="1:11" x14ac:dyDescent="0.25">
      <c r="A207" t="s">
        <v>326</v>
      </c>
      <c r="K207" t="b">
        <f t="shared" si="3"/>
        <v>0</v>
      </c>
    </row>
    <row r="208" spans="1:11" x14ac:dyDescent="0.25">
      <c r="A208" t="s">
        <v>353</v>
      </c>
      <c r="K208" t="b">
        <f t="shared" si="3"/>
        <v>0</v>
      </c>
    </row>
    <row r="209" spans="1:11" x14ac:dyDescent="0.25">
      <c r="A209" t="s">
        <v>79</v>
      </c>
      <c r="K209" t="b">
        <f t="shared" si="3"/>
        <v>0</v>
      </c>
    </row>
    <row r="210" spans="1:11" x14ac:dyDescent="0.25">
      <c r="A210" t="s">
        <v>270</v>
      </c>
      <c r="K210" t="b">
        <f t="shared" si="3"/>
        <v>0</v>
      </c>
    </row>
    <row r="211" spans="1:11" x14ac:dyDescent="0.25">
      <c r="A211" t="s">
        <v>46</v>
      </c>
      <c r="K211" t="b">
        <f t="shared" si="3"/>
        <v>0</v>
      </c>
    </row>
    <row r="212" spans="1:11" x14ac:dyDescent="0.25">
      <c r="A212" t="s">
        <v>45</v>
      </c>
      <c r="K212" t="b">
        <f t="shared" si="3"/>
        <v>0</v>
      </c>
    </row>
    <row r="213" spans="1:11" x14ac:dyDescent="0.25">
      <c r="A213" t="s">
        <v>113</v>
      </c>
      <c r="K213" t="b">
        <f t="shared" si="3"/>
        <v>0</v>
      </c>
    </row>
    <row r="214" spans="1:11" x14ac:dyDescent="0.25">
      <c r="A214" t="s">
        <v>90</v>
      </c>
      <c r="K214" t="b">
        <f t="shared" si="3"/>
        <v>0</v>
      </c>
    </row>
    <row r="215" spans="1:11" x14ac:dyDescent="0.25">
      <c r="A215" t="s">
        <v>92</v>
      </c>
      <c r="K215" t="b">
        <f t="shared" si="3"/>
        <v>0</v>
      </c>
    </row>
    <row r="216" spans="1:11" x14ac:dyDescent="0.25">
      <c r="A216" t="s">
        <v>285</v>
      </c>
      <c r="K216" t="b">
        <f t="shared" si="3"/>
        <v>0</v>
      </c>
    </row>
    <row r="217" spans="1:11" x14ac:dyDescent="0.25">
      <c r="A217" t="s">
        <v>338</v>
      </c>
      <c r="K217" t="b">
        <f t="shared" si="3"/>
        <v>0</v>
      </c>
    </row>
    <row r="218" spans="1:11" x14ac:dyDescent="0.25">
      <c r="A218" t="s">
        <v>232</v>
      </c>
      <c r="K218" t="b">
        <f t="shared" si="3"/>
        <v>0</v>
      </c>
    </row>
    <row r="219" spans="1:11" x14ac:dyDescent="0.25">
      <c r="A219" t="s">
        <v>118</v>
      </c>
      <c r="K219" t="b">
        <f t="shared" si="3"/>
        <v>0</v>
      </c>
    </row>
    <row r="220" spans="1:11" x14ac:dyDescent="0.25">
      <c r="A220" t="s">
        <v>77</v>
      </c>
      <c r="K220" t="b">
        <f t="shared" si="3"/>
        <v>0</v>
      </c>
    </row>
    <row r="221" spans="1:11" x14ac:dyDescent="0.25">
      <c r="A221" t="s">
        <v>38</v>
      </c>
      <c r="K221" t="b">
        <f t="shared" si="3"/>
        <v>0</v>
      </c>
    </row>
    <row r="222" spans="1:11" x14ac:dyDescent="0.25">
      <c r="A222" t="s">
        <v>21</v>
      </c>
      <c r="K222" t="b">
        <f t="shared" si="3"/>
        <v>0</v>
      </c>
    </row>
    <row r="223" spans="1:11" x14ac:dyDescent="0.25">
      <c r="A223" t="s">
        <v>23</v>
      </c>
      <c r="K223" t="b">
        <f t="shared" si="3"/>
        <v>0</v>
      </c>
    </row>
    <row r="224" spans="1:11" x14ac:dyDescent="0.25">
      <c r="A224" t="s">
        <v>24</v>
      </c>
      <c r="K224" t="b">
        <f t="shared" si="3"/>
        <v>0</v>
      </c>
    </row>
    <row r="225" spans="1:11" x14ac:dyDescent="0.25">
      <c r="A225" t="s">
        <v>229</v>
      </c>
      <c r="K225" t="b">
        <f t="shared" si="3"/>
        <v>0</v>
      </c>
    </row>
    <row r="226" spans="1:11" x14ac:dyDescent="0.25">
      <c r="A226" t="s">
        <v>25</v>
      </c>
      <c r="K226" t="b">
        <f t="shared" si="3"/>
        <v>0</v>
      </c>
    </row>
    <row r="227" spans="1:11" x14ac:dyDescent="0.25">
      <c r="A227" t="s">
        <v>19</v>
      </c>
      <c r="K227" t="b">
        <f t="shared" si="3"/>
        <v>0</v>
      </c>
    </row>
    <row r="228" spans="1:11" x14ac:dyDescent="0.25">
      <c r="A228" t="s">
        <v>20</v>
      </c>
      <c r="K228" t="b">
        <f t="shared" si="3"/>
        <v>0</v>
      </c>
    </row>
    <row r="229" spans="1:11" x14ac:dyDescent="0.25">
      <c r="A229" t="s">
        <v>22</v>
      </c>
      <c r="K229" t="b">
        <f t="shared" si="3"/>
        <v>0</v>
      </c>
    </row>
    <row r="230" spans="1:11" x14ac:dyDescent="0.25">
      <c r="A230" t="s">
        <v>87</v>
      </c>
      <c r="K230" t="b">
        <f t="shared" si="3"/>
        <v>0</v>
      </c>
    </row>
    <row r="231" spans="1:11" x14ac:dyDescent="0.25">
      <c r="A231" t="s">
        <v>173</v>
      </c>
      <c r="K231" t="b">
        <f t="shared" si="3"/>
        <v>0</v>
      </c>
    </row>
    <row r="232" spans="1:11" x14ac:dyDescent="0.25">
      <c r="A232" t="s">
        <v>424</v>
      </c>
      <c r="K232" t="b">
        <f t="shared" si="3"/>
        <v>0</v>
      </c>
    </row>
    <row r="233" spans="1:11" x14ac:dyDescent="0.25">
      <c r="A233" t="s">
        <v>224</v>
      </c>
      <c r="K233" t="b">
        <f t="shared" si="3"/>
        <v>0</v>
      </c>
    </row>
    <row r="234" spans="1:11" x14ac:dyDescent="0.25">
      <c r="A234" t="s">
        <v>358</v>
      </c>
      <c r="K234" t="b">
        <f t="shared" si="3"/>
        <v>0</v>
      </c>
    </row>
    <row r="235" spans="1:11" x14ac:dyDescent="0.25">
      <c r="A235" t="s">
        <v>354</v>
      </c>
      <c r="K235" t="b">
        <f t="shared" si="3"/>
        <v>0</v>
      </c>
    </row>
    <row r="236" spans="1:11" x14ac:dyDescent="0.25">
      <c r="A236" t="s">
        <v>234</v>
      </c>
      <c r="K236" t="b">
        <f t="shared" si="3"/>
        <v>0</v>
      </c>
    </row>
    <row r="237" spans="1:11" x14ac:dyDescent="0.25">
      <c r="A237" t="s">
        <v>93</v>
      </c>
      <c r="K237" t="b">
        <f t="shared" si="3"/>
        <v>0</v>
      </c>
    </row>
    <row r="238" spans="1:11" x14ac:dyDescent="0.25">
      <c r="A238" t="s">
        <v>422</v>
      </c>
      <c r="K238" t="b">
        <f t="shared" si="3"/>
        <v>0</v>
      </c>
    </row>
    <row r="239" spans="1:11" x14ac:dyDescent="0.25">
      <c r="A239" t="s">
        <v>227</v>
      </c>
      <c r="K239" t="b">
        <f t="shared" si="3"/>
        <v>0</v>
      </c>
    </row>
    <row r="240" spans="1:11" x14ac:dyDescent="0.25">
      <c r="A240" t="s">
        <v>209</v>
      </c>
      <c r="K240" t="b">
        <f t="shared" si="3"/>
        <v>0</v>
      </c>
    </row>
    <row r="241" spans="1:11" x14ac:dyDescent="0.25">
      <c r="A241" t="s">
        <v>239</v>
      </c>
      <c r="K241" t="b">
        <f t="shared" si="3"/>
        <v>0</v>
      </c>
    </row>
    <row r="242" spans="1:11" x14ac:dyDescent="0.25">
      <c r="A242" t="s">
        <v>86</v>
      </c>
      <c r="K242" t="b">
        <f t="shared" si="3"/>
        <v>0</v>
      </c>
    </row>
    <row r="243" spans="1:11" x14ac:dyDescent="0.25">
      <c r="A243" t="s">
        <v>109</v>
      </c>
      <c r="K243" t="b">
        <f t="shared" si="3"/>
        <v>0</v>
      </c>
    </row>
    <row r="244" spans="1:11" x14ac:dyDescent="0.25">
      <c r="A244" t="s">
        <v>322</v>
      </c>
      <c r="K244" t="b">
        <f t="shared" si="3"/>
        <v>0</v>
      </c>
    </row>
    <row r="245" spans="1:11" x14ac:dyDescent="0.25">
      <c r="A245" t="s">
        <v>323</v>
      </c>
      <c r="K245" t="b">
        <f t="shared" si="3"/>
        <v>0</v>
      </c>
    </row>
    <row r="246" spans="1:11" x14ac:dyDescent="0.25">
      <c r="A246" t="s">
        <v>41</v>
      </c>
      <c r="K246" t="b">
        <f t="shared" si="3"/>
        <v>0</v>
      </c>
    </row>
    <row r="247" spans="1:11" x14ac:dyDescent="0.25">
      <c r="A247" t="s">
        <v>235</v>
      </c>
      <c r="K247" t="b">
        <f t="shared" si="3"/>
        <v>0</v>
      </c>
    </row>
    <row r="248" spans="1:11" x14ac:dyDescent="0.25">
      <c r="A248" t="s">
        <v>266</v>
      </c>
      <c r="K248" t="b">
        <f t="shared" si="3"/>
        <v>0</v>
      </c>
    </row>
    <row r="249" spans="1:11" x14ac:dyDescent="0.25">
      <c r="A249" t="s">
        <v>66</v>
      </c>
      <c r="K249" t="b">
        <f t="shared" si="3"/>
        <v>0</v>
      </c>
    </row>
    <row r="250" spans="1:11" x14ac:dyDescent="0.25">
      <c r="A250" t="s">
        <v>265</v>
      </c>
      <c r="K250" t="b">
        <f t="shared" si="3"/>
        <v>0</v>
      </c>
    </row>
    <row r="251" spans="1:11" x14ac:dyDescent="0.25">
      <c r="A251" t="s">
        <v>221</v>
      </c>
      <c r="K251" t="b">
        <f t="shared" si="3"/>
        <v>0</v>
      </c>
    </row>
    <row r="252" spans="1:11" x14ac:dyDescent="0.25">
      <c r="A252" t="s">
        <v>437</v>
      </c>
      <c r="K252" t="b">
        <f t="shared" si="3"/>
        <v>0</v>
      </c>
    </row>
    <row r="253" spans="1:11" x14ac:dyDescent="0.25">
      <c r="A253" t="s">
        <v>37</v>
      </c>
      <c r="K253" t="b">
        <f t="shared" si="3"/>
        <v>0</v>
      </c>
    </row>
    <row r="254" spans="1:11" x14ac:dyDescent="0.25">
      <c r="A254" t="s">
        <v>95</v>
      </c>
      <c r="K254" t="b">
        <f t="shared" si="3"/>
        <v>0</v>
      </c>
    </row>
    <row r="255" spans="1:11" x14ac:dyDescent="0.25">
      <c r="A255" t="s">
        <v>182</v>
      </c>
      <c r="K255" t="b">
        <f t="shared" si="3"/>
        <v>0</v>
      </c>
    </row>
    <row r="256" spans="1:11" x14ac:dyDescent="0.25">
      <c r="A256" t="s">
        <v>128</v>
      </c>
      <c r="K256" t="b">
        <f t="shared" si="3"/>
        <v>0</v>
      </c>
    </row>
    <row r="257" spans="1:11" x14ac:dyDescent="0.25">
      <c r="A257" t="s">
        <v>120</v>
      </c>
      <c r="K257">
        <f t="shared" si="3"/>
        <v>0</v>
      </c>
    </row>
    <row r="258" spans="1:11" x14ac:dyDescent="0.25">
      <c r="A258" t="s">
        <v>120</v>
      </c>
      <c r="K258" t="b">
        <f t="shared" ref="K258:K321" si="4">IF(A259=A258,0)</f>
        <v>0</v>
      </c>
    </row>
    <row r="259" spans="1:11" x14ac:dyDescent="0.25">
      <c r="A259" t="s">
        <v>399</v>
      </c>
      <c r="K259" t="b">
        <f t="shared" si="4"/>
        <v>0</v>
      </c>
    </row>
    <row r="260" spans="1:11" x14ac:dyDescent="0.25">
      <c r="A260" t="s">
        <v>44</v>
      </c>
      <c r="K260" t="b">
        <f t="shared" si="4"/>
        <v>0</v>
      </c>
    </row>
    <row r="261" spans="1:11" x14ac:dyDescent="0.25">
      <c r="A261" t="s">
        <v>42</v>
      </c>
      <c r="K261" t="b">
        <f t="shared" si="4"/>
        <v>0</v>
      </c>
    </row>
    <row r="262" spans="1:11" x14ac:dyDescent="0.25">
      <c r="A262" t="s">
        <v>121</v>
      </c>
      <c r="K262" t="b">
        <f t="shared" si="4"/>
        <v>0</v>
      </c>
    </row>
    <row r="263" spans="1:11" x14ac:dyDescent="0.25">
      <c r="A263" t="s">
        <v>137</v>
      </c>
      <c r="K263" t="b">
        <f t="shared" si="4"/>
        <v>0</v>
      </c>
    </row>
    <row r="264" spans="1:11" x14ac:dyDescent="0.25">
      <c r="A264" t="s">
        <v>319</v>
      </c>
      <c r="K264" t="b">
        <f t="shared" si="4"/>
        <v>0</v>
      </c>
    </row>
    <row r="265" spans="1:11" x14ac:dyDescent="0.25">
      <c r="A265" t="s">
        <v>52</v>
      </c>
      <c r="K265" t="b">
        <f t="shared" si="4"/>
        <v>0</v>
      </c>
    </row>
    <row r="266" spans="1:11" x14ac:dyDescent="0.25">
      <c r="A266" t="s">
        <v>356</v>
      </c>
      <c r="K266" t="b">
        <f t="shared" si="4"/>
        <v>0</v>
      </c>
    </row>
    <row r="267" spans="1:11" x14ac:dyDescent="0.25">
      <c r="A267" t="s">
        <v>291</v>
      </c>
      <c r="K267" t="b">
        <f t="shared" si="4"/>
        <v>0</v>
      </c>
    </row>
    <row r="268" spans="1:11" x14ac:dyDescent="0.25">
      <c r="A268" t="s">
        <v>81</v>
      </c>
      <c r="K268" t="b">
        <f t="shared" si="4"/>
        <v>0</v>
      </c>
    </row>
    <row r="269" spans="1:11" x14ac:dyDescent="0.25">
      <c r="A269" t="s">
        <v>82</v>
      </c>
      <c r="K269" t="b">
        <f t="shared" si="4"/>
        <v>0</v>
      </c>
    </row>
    <row r="270" spans="1:11" x14ac:dyDescent="0.25">
      <c r="A270" t="s">
        <v>230</v>
      </c>
      <c r="K270" t="b">
        <f t="shared" si="4"/>
        <v>0</v>
      </c>
    </row>
    <row r="271" spans="1:11" x14ac:dyDescent="0.25">
      <c r="A271" t="s">
        <v>253</v>
      </c>
      <c r="K271" t="b">
        <f t="shared" si="4"/>
        <v>0</v>
      </c>
    </row>
    <row r="272" spans="1:11" x14ac:dyDescent="0.25">
      <c r="A272" t="s">
        <v>303</v>
      </c>
      <c r="K272" t="b">
        <f t="shared" si="4"/>
        <v>0</v>
      </c>
    </row>
    <row r="273" spans="1:11" x14ac:dyDescent="0.25">
      <c r="A273" t="s">
        <v>68</v>
      </c>
      <c r="K273" t="b">
        <f t="shared" si="4"/>
        <v>0</v>
      </c>
    </row>
    <row r="274" spans="1:11" x14ac:dyDescent="0.25">
      <c r="A274" t="s">
        <v>272</v>
      </c>
      <c r="K274" t="b">
        <f t="shared" si="4"/>
        <v>0</v>
      </c>
    </row>
    <row r="275" spans="1:11" x14ac:dyDescent="0.25">
      <c r="A275" t="s">
        <v>213</v>
      </c>
      <c r="K275" t="b">
        <f t="shared" si="4"/>
        <v>0</v>
      </c>
    </row>
    <row r="276" spans="1:11" x14ac:dyDescent="0.25">
      <c r="A276" t="s">
        <v>117</v>
      </c>
      <c r="K276" t="b">
        <f t="shared" si="4"/>
        <v>0</v>
      </c>
    </row>
    <row r="277" spans="1:11" x14ac:dyDescent="0.25">
      <c r="A277" t="s">
        <v>96</v>
      </c>
      <c r="K277" t="b">
        <f t="shared" si="4"/>
        <v>0</v>
      </c>
    </row>
    <row r="278" spans="1:11" x14ac:dyDescent="0.25">
      <c r="A278" t="s">
        <v>339</v>
      </c>
      <c r="K278" t="b">
        <f t="shared" si="4"/>
        <v>0</v>
      </c>
    </row>
    <row r="279" spans="1:11" x14ac:dyDescent="0.25">
      <c r="A279" t="s">
        <v>271</v>
      </c>
      <c r="K279" t="b">
        <f t="shared" si="4"/>
        <v>0</v>
      </c>
    </row>
    <row r="280" spans="1:11" x14ac:dyDescent="0.25">
      <c r="A280" t="s">
        <v>359</v>
      </c>
      <c r="K280" t="b">
        <f t="shared" si="4"/>
        <v>0</v>
      </c>
    </row>
    <row r="281" spans="1:11" x14ac:dyDescent="0.25">
      <c r="A281" t="s">
        <v>290</v>
      </c>
      <c r="K281" t="b">
        <f t="shared" si="4"/>
        <v>0</v>
      </c>
    </row>
    <row r="282" spans="1:11" x14ac:dyDescent="0.25">
      <c r="A282" t="s">
        <v>97</v>
      </c>
      <c r="K282" t="b">
        <f t="shared" si="4"/>
        <v>0</v>
      </c>
    </row>
    <row r="283" spans="1:11" x14ac:dyDescent="0.25">
      <c r="A283" t="s">
        <v>101</v>
      </c>
      <c r="K283" t="b">
        <f t="shared" si="4"/>
        <v>0</v>
      </c>
    </row>
    <row r="284" spans="1:11" x14ac:dyDescent="0.25">
      <c r="A284" t="s">
        <v>315</v>
      </c>
      <c r="K284" t="b">
        <f t="shared" si="4"/>
        <v>0</v>
      </c>
    </row>
    <row r="285" spans="1:11" x14ac:dyDescent="0.25">
      <c r="A285" t="s">
        <v>267</v>
      </c>
      <c r="K285" t="b">
        <f t="shared" si="4"/>
        <v>0</v>
      </c>
    </row>
    <row r="286" spans="1:11" x14ac:dyDescent="0.25">
      <c r="A286" t="s">
        <v>220</v>
      </c>
      <c r="K286" t="b">
        <f t="shared" si="4"/>
        <v>0</v>
      </c>
    </row>
    <row r="287" spans="1:11" x14ac:dyDescent="0.25">
      <c r="A287" t="s">
        <v>316</v>
      </c>
      <c r="K287" t="b">
        <f t="shared" si="4"/>
        <v>0</v>
      </c>
    </row>
    <row r="288" spans="1:11" x14ac:dyDescent="0.25">
      <c r="A288" t="s">
        <v>429</v>
      </c>
      <c r="K288" t="b">
        <f t="shared" si="4"/>
        <v>0</v>
      </c>
    </row>
    <row r="289" spans="1:11" x14ac:dyDescent="0.25">
      <c r="A289" t="s">
        <v>311</v>
      </c>
      <c r="K289" t="b">
        <f t="shared" si="4"/>
        <v>0</v>
      </c>
    </row>
    <row r="290" spans="1:11" x14ac:dyDescent="0.25">
      <c r="A290" t="s">
        <v>405</v>
      </c>
      <c r="K290" t="b">
        <f t="shared" si="4"/>
        <v>0</v>
      </c>
    </row>
    <row r="291" spans="1:11" x14ac:dyDescent="0.25">
      <c r="A291" t="s">
        <v>369</v>
      </c>
      <c r="K291" t="b">
        <f t="shared" si="4"/>
        <v>0</v>
      </c>
    </row>
    <row r="292" spans="1:11" x14ac:dyDescent="0.25">
      <c r="A292" t="s">
        <v>138</v>
      </c>
      <c r="K292" t="b">
        <f t="shared" si="4"/>
        <v>0</v>
      </c>
    </row>
    <row r="293" spans="1:11" x14ac:dyDescent="0.25">
      <c r="A293" t="s">
        <v>139</v>
      </c>
      <c r="K293" t="b">
        <f t="shared" si="4"/>
        <v>0</v>
      </c>
    </row>
    <row r="294" spans="1:11" x14ac:dyDescent="0.25">
      <c r="A294" t="s">
        <v>406</v>
      </c>
      <c r="K294" t="b">
        <f t="shared" si="4"/>
        <v>0</v>
      </c>
    </row>
    <row r="295" spans="1:11" x14ac:dyDescent="0.25">
      <c r="A295" t="s">
        <v>372</v>
      </c>
      <c r="K295" t="b">
        <f t="shared" si="4"/>
        <v>0</v>
      </c>
    </row>
    <row r="296" spans="1:11" x14ac:dyDescent="0.25">
      <c r="A296" t="s">
        <v>374</v>
      </c>
      <c r="K296" t="b">
        <f t="shared" si="4"/>
        <v>0</v>
      </c>
    </row>
    <row r="297" spans="1:11" x14ac:dyDescent="0.25">
      <c r="A297" t="s">
        <v>373</v>
      </c>
      <c r="K297" t="b">
        <f t="shared" si="4"/>
        <v>0</v>
      </c>
    </row>
    <row r="298" spans="1:11" x14ac:dyDescent="0.25">
      <c r="A298" t="s">
        <v>313</v>
      </c>
      <c r="K298" t="b">
        <f t="shared" si="4"/>
        <v>0</v>
      </c>
    </row>
    <row r="299" spans="1:11" x14ac:dyDescent="0.25">
      <c r="A299" t="s">
        <v>317</v>
      </c>
      <c r="K299" t="b">
        <f t="shared" si="4"/>
        <v>0</v>
      </c>
    </row>
    <row r="300" spans="1:11" x14ac:dyDescent="0.25">
      <c r="A300" t="s">
        <v>204</v>
      </c>
      <c r="K300" t="b">
        <f t="shared" si="4"/>
        <v>0</v>
      </c>
    </row>
    <row r="301" spans="1:11" x14ac:dyDescent="0.25">
      <c r="A301" t="s">
        <v>205</v>
      </c>
      <c r="K301" t="b">
        <f t="shared" si="4"/>
        <v>0</v>
      </c>
    </row>
    <row r="302" spans="1:11" x14ac:dyDescent="0.25">
      <c r="A302" t="s">
        <v>206</v>
      </c>
      <c r="K302" t="b">
        <f t="shared" si="4"/>
        <v>0</v>
      </c>
    </row>
    <row r="303" spans="1:11" x14ac:dyDescent="0.25">
      <c r="A303" t="s">
        <v>283</v>
      </c>
      <c r="K303" t="b">
        <f t="shared" si="4"/>
        <v>0</v>
      </c>
    </row>
    <row r="304" spans="1:11" x14ac:dyDescent="0.25">
      <c r="A304" t="s">
        <v>78</v>
      </c>
      <c r="K304" t="b">
        <f t="shared" si="4"/>
        <v>0</v>
      </c>
    </row>
    <row r="305" spans="1:11" x14ac:dyDescent="0.25">
      <c r="A305" t="s">
        <v>159</v>
      </c>
      <c r="K305" t="b">
        <f t="shared" si="4"/>
        <v>0</v>
      </c>
    </row>
    <row r="306" spans="1:11" x14ac:dyDescent="0.25">
      <c r="A306" t="s">
        <v>214</v>
      </c>
      <c r="K306" t="b">
        <f t="shared" si="4"/>
        <v>0</v>
      </c>
    </row>
    <row r="307" spans="1:11" x14ac:dyDescent="0.25">
      <c r="A307" t="s">
        <v>312</v>
      </c>
      <c r="K307" t="b">
        <f t="shared" si="4"/>
        <v>0</v>
      </c>
    </row>
    <row r="308" spans="1:11" x14ac:dyDescent="0.25">
      <c r="A308" t="s">
        <v>200</v>
      </c>
      <c r="K308" t="b">
        <f t="shared" si="4"/>
        <v>0</v>
      </c>
    </row>
    <row r="309" spans="1:11" x14ac:dyDescent="0.25">
      <c r="A309" t="s">
        <v>401</v>
      </c>
      <c r="K309" t="b">
        <f t="shared" si="4"/>
        <v>0</v>
      </c>
    </row>
    <row r="310" spans="1:11" x14ac:dyDescent="0.25">
      <c r="A310" t="s">
        <v>39</v>
      </c>
      <c r="K310" t="b">
        <f t="shared" si="4"/>
        <v>0</v>
      </c>
    </row>
    <row r="311" spans="1:11" x14ac:dyDescent="0.25">
      <c r="A311" t="s">
        <v>40</v>
      </c>
      <c r="K311" t="b">
        <f t="shared" si="4"/>
        <v>0</v>
      </c>
    </row>
    <row r="312" spans="1:11" x14ac:dyDescent="0.25">
      <c r="A312" t="s">
        <v>333</v>
      </c>
      <c r="K312" t="b">
        <f t="shared" si="4"/>
        <v>0</v>
      </c>
    </row>
    <row r="313" spans="1:11" x14ac:dyDescent="0.25">
      <c r="A313" t="s">
        <v>172</v>
      </c>
      <c r="K313" t="b">
        <f t="shared" si="4"/>
        <v>0</v>
      </c>
    </row>
    <row r="314" spans="1:11" x14ac:dyDescent="0.25">
      <c r="A314" t="s">
        <v>189</v>
      </c>
      <c r="K314">
        <f t="shared" si="4"/>
        <v>0</v>
      </c>
    </row>
    <row r="315" spans="1:11" x14ac:dyDescent="0.25">
      <c r="A315" t="s">
        <v>189</v>
      </c>
      <c r="K315" t="b">
        <f t="shared" si="4"/>
        <v>0</v>
      </c>
    </row>
    <row r="316" spans="1:11" x14ac:dyDescent="0.25">
      <c r="A316" t="s">
        <v>145</v>
      </c>
      <c r="K316" t="b">
        <f t="shared" si="4"/>
        <v>0</v>
      </c>
    </row>
    <row r="317" spans="1:11" x14ac:dyDescent="0.25">
      <c r="A317" t="s">
        <v>347</v>
      </c>
      <c r="K317" t="b">
        <f t="shared" si="4"/>
        <v>0</v>
      </c>
    </row>
    <row r="318" spans="1:11" x14ac:dyDescent="0.25">
      <c r="A318" t="s">
        <v>357</v>
      </c>
      <c r="K318" t="b">
        <f t="shared" si="4"/>
        <v>0</v>
      </c>
    </row>
    <row r="319" spans="1:11" x14ac:dyDescent="0.25">
      <c r="A319" t="s">
        <v>336</v>
      </c>
      <c r="K319" t="b">
        <f t="shared" si="4"/>
        <v>0</v>
      </c>
    </row>
    <row r="320" spans="1:11" x14ac:dyDescent="0.25">
      <c r="A320" t="s">
        <v>273</v>
      </c>
      <c r="K320" t="b">
        <f t="shared" si="4"/>
        <v>0</v>
      </c>
    </row>
    <row r="321" spans="1:11" x14ac:dyDescent="0.25">
      <c r="A321" t="s">
        <v>99</v>
      </c>
      <c r="K321" t="b">
        <f t="shared" si="4"/>
        <v>0</v>
      </c>
    </row>
    <row r="322" spans="1:11" x14ac:dyDescent="0.25">
      <c r="A322" t="s">
        <v>278</v>
      </c>
      <c r="K322" t="b">
        <f t="shared" ref="K322:K385" si="5">IF(A323=A322,0)</f>
        <v>0</v>
      </c>
    </row>
    <row r="323" spans="1:11" x14ac:dyDescent="0.25">
      <c r="A323" t="s">
        <v>158</v>
      </c>
      <c r="K323" t="b">
        <f t="shared" si="5"/>
        <v>0</v>
      </c>
    </row>
    <row r="324" spans="1:11" x14ac:dyDescent="0.25">
      <c r="A324" t="s">
        <v>157</v>
      </c>
      <c r="K324" t="b">
        <f t="shared" si="5"/>
        <v>0</v>
      </c>
    </row>
    <row r="325" spans="1:11" x14ac:dyDescent="0.25">
      <c r="A325" t="s">
        <v>160</v>
      </c>
      <c r="K325" t="b">
        <f t="shared" si="5"/>
        <v>0</v>
      </c>
    </row>
    <row r="326" spans="1:11" x14ac:dyDescent="0.25">
      <c r="A326" t="s">
        <v>91</v>
      </c>
      <c r="K326" t="b">
        <f t="shared" si="5"/>
        <v>0</v>
      </c>
    </row>
    <row r="327" spans="1:11" x14ac:dyDescent="0.25">
      <c r="A327" t="s">
        <v>324</v>
      </c>
      <c r="K327" t="b">
        <f t="shared" si="5"/>
        <v>0</v>
      </c>
    </row>
    <row r="328" spans="1:11" x14ac:dyDescent="0.25">
      <c r="A328" t="s">
        <v>348</v>
      </c>
      <c r="K328" t="b">
        <f t="shared" si="5"/>
        <v>0</v>
      </c>
    </row>
    <row r="329" spans="1:11" x14ac:dyDescent="0.25">
      <c r="A329" t="s">
        <v>258</v>
      </c>
      <c r="K329" t="b">
        <f t="shared" si="5"/>
        <v>0</v>
      </c>
    </row>
    <row r="330" spans="1:11" x14ac:dyDescent="0.25">
      <c r="A330" t="s">
        <v>254</v>
      </c>
      <c r="K330" t="b">
        <f t="shared" si="5"/>
        <v>0</v>
      </c>
    </row>
    <row r="331" spans="1:11" x14ac:dyDescent="0.25">
      <c r="A331" t="s">
        <v>130</v>
      </c>
      <c r="K331" t="b">
        <f t="shared" si="5"/>
        <v>0</v>
      </c>
    </row>
    <row r="332" spans="1:11" x14ac:dyDescent="0.25">
      <c r="A332" t="s">
        <v>434</v>
      </c>
      <c r="K332" t="b">
        <f t="shared" si="5"/>
        <v>0</v>
      </c>
    </row>
    <row r="333" spans="1:11" x14ac:dyDescent="0.25">
      <c r="A333" t="s">
        <v>435</v>
      </c>
      <c r="K333" t="b">
        <f t="shared" si="5"/>
        <v>0</v>
      </c>
    </row>
    <row r="334" spans="1:11" x14ac:dyDescent="0.25">
      <c r="A334" t="s">
        <v>308</v>
      </c>
      <c r="K334" t="b">
        <f t="shared" si="5"/>
        <v>0</v>
      </c>
    </row>
    <row r="335" spans="1:11" x14ac:dyDescent="0.25">
      <c r="A335" t="s">
        <v>225</v>
      </c>
      <c r="K335" t="b">
        <f t="shared" si="5"/>
        <v>0</v>
      </c>
    </row>
    <row r="336" spans="1:11" x14ac:dyDescent="0.25">
      <c r="A336" t="s">
        <v>255</v>
      </c>
      <c r="K336" t="b">
        <f t="shared" si="5"/>
        <v>0</v>
      </c>
    </row>
    <row r="337" spans="1:11" x14ac:dyDescent="0.25">
      <c r="A337" t="s">
        <v>259</v>
      </c>
      <c r="K337" t="b">
        <f t="shared" si="5"/>
        <v>0</v>
      </c>
    </row>
    <row r="338" spans="1:11" x14ac:dyDescent="0.25">
      <c r="A338" t="s">
        <v>132</v>
      </c>
      <c r="K338" t="b">
        <f t="shared" si="5"/>
        <v>0</v>
      </c>
    </row>
    <row r="339" spans="1:11" x14ac:dyDescent="0.25">
      <c r="A339" t="s">
        <v>133</v>
      </c>
      <c r="K339" t="b">
        <f t="shared" si="5"/>
        <v>0</v>
      </c>
    </row>
    <row r="340" spans="1:11" x14ac:dyDescent="0.25">
      <c r="A340" t="s">
        <v>201</v>
      </c>
      <c r="K340" t="b">
        <f t="shared" si="5"/>
        <v>0</v>
      </c>
    </row>
    <row r="341" spans="1:11" x14ac:dyDescent="0.25">
      <c r="A341" t="s">
        <v>106</v>
      </c>
      <c r="K341" t="b">
        <f t="shared" si="5"/>
        <v>0</v>
      </c>
    </row>
    <row r="342" spans="1:11" x14ac:dyDescent="0.25">
      <c r="A342" t="s">
        <v>384</v>
      </c>
      <c r="K342" t="b">
        <f t="shared" si="5"/>
        <v>0</v>
      </c>
    </row>
    <row r="343" spans="1:11" x14ac:dyDescent="0.25">
      <c r="A343" t="s">
        <v>385</v>
      </c>
      <c r="K343" t="b">
        <f t="shared" si="5"/>
        <v>0</v>
      </c>
    </row>
    <row r="344" spans="1:11" x14ac:dyDescent="0.25">
      <c r="A344" t="s">
        <v>59</v>
      </c>
      <c r="K344" t="b">
        <f t="shared" si="5"/>
        <v>0</v>
      </c>
    </row>
    <row r="345" spans="1:11" x14ac:dyDescent="0.25">
      <c r="A345" t="s">
        <v>438</v>
      </c>
      <c r="K345" t="b">
        <f t="shared" si="5"/>
        <v>0</v>
      </c>
    </row>
    <row r="346" spans="1:11" x14ac:dyDescent="0.25">
      <c r="A346" t="s">
        <v>57</v>
      </c>
      <c r="K346" t="b">
        <f t="shared" si="5"/>
        <v>0</v>
      </c>
    </row>
    <row r="347" spans="1:11" x14ac:dyDescent="0.25">
      <c r="A347" t="s">
        <v>58</v>
      </c>
      <c r="K347" t="b">
        <f t="shared" si="5"/>
        <v>0</v>
      </c>
    </row>
    <row r="348" spans="1:11" x14ac:dyDescent="0.25">
      <c r="A348" t="s">
        <v>56</v>
      </c>
      <c r="K348" t="b">
        <f t="shared" si="5"/>
        <v>0</v>
      </c>
    </row>
    <row r="349" spans="1:11" x14ac:dyDescent="0.25">
      <c r="A349" t="s">
        <v>386</v>
      </c>
      <c r="K349" t="b">
        <f t="shared" si="5"/>
        <v>0</v>
      </c>
    </row>
    <row r="350" spans="1:11" x14ac:dyDescent="0.25">
      <c r="A350" t="s">
        <v>55</v>
      </c>
      <c r="K350" t="b">
        <f t="shared" si="5"/>
        <v>0</v>
      </c>
    </row>
    <row r="351" spans="1:11" x14ac:dyDescent="0.25">
      <c r="A351" t="s">
        <v>416</v>
      </c>
      <c r="K351" t="b">
        <f t="shared" si="5"/>
        <v>0</v>
      </c>
    </row>
    <row r="352" spans="1:11" x14ac:dyDescent="0.25">
      <c r="A352" t="s">
        <v>167</v>
      </c>
      <c r="K352" t="b">
        <f t="shared" si="5"/>
        <v>0</v>
      </c>
    </row>
    <row r="353" spans="1:11" x14ac:dyDescent="0.25">
      <c r="A353" t="s">
        <v>140</v>
      </c>
      <c r="K353" t="b">
        <f t="shared" si="5"/>
        <v>0</v>
      </c>
    </row>
    <row r="354" spans="1:11" x14ac:dyDescent="0.25">
      <c r="A354" t="s">
        <v>378</v>
      </c>
      <c r="K354" t="b">
        <f t="shared" si="5"/>
        <v>0</v>
      </c>
    </row>
    <row r="355" spans="1:11" x14ac:dyDescent="0.25">
      <c r="A355" t="s">
        <v>375</v>
      </c>
      <c r="K355" t="b">
        <f t="shared" si="5"/>
        <v>0</v>
      </c>
    </row>
    <row r="356" spans="1:11" x14ac:dyDescent="0.25">
      <c r="A356" t="s">
        <v>412</v>
      </c>
      <c r="K356" t="b">
        <f t="shared" si="5"/>
        <v>0</v>
      </c>
    </row>
    <row r="357" spans="1:11" x14ac:dyDescent="0.25">
      <c r="A357" t="s">
        <v>327</v>
      </c>
      <c r="K357" t="b">
        <f t="shared" si="5"/>
        <v>0</v>
      </c>
    </row>
    <row r="358" spans="1:11" x14ac:dyDescent="0.25">
      <c r="A358" t="s">
        <v>71</v>
      </c>
      <c r="K358" t="b">
        <f t="shared" si="5"/>
        <v>0</v>
      </c>
    </row>
    <row r="359" spans="1:11" x14ac:dyDescent="0.25">
      <c r="A359" t="s">
        <v>74</v>
      </c>
      <c r="K359" t="b">
        <f t="shared" si="5"/>
        <v>0</v>
      </c>
    </row>
    <row r="360" spans="1:11" x14ac:dyDescent="0.25">
      <c r="A360" t="s">
        <v>73</v>
      </c>
      <c r="K360" t="b">
        <f t="shared" si="5"/>
        <v>0</v>
      </c>
    </row>
    <row r="361" spans="1:11" x14ac:dyDescent="0.25">
      <c r="A361" t="s">
        <v>415</v>
      </c>
      <c r="K361" t="b">
        <f t="shared" si="5"/>
        <v>0</v>
      </c>
    </row>
    <row r="362" spans="1:11" x14ac:dyDescent="0.25">
      <c r="A362" t="s">
        <v>244</v>
      </c>
      <c r="K362" t="b">
        <f t="shared" si="5"/>
        <v>0</v>
      </c>
    </row>
    <row r="363" spans="1:11" x14ac:dyDescent="0.25">
      <c r="A363" t="s">
        <v>398</v>
      </c>
      <c r="K363" t="b">
        <f t="shared" si="5"/>
        <v>0</v>
      </c>
    </row>
    <row r="364" spans="1:11" x14ac:dyDescent="0.25">
      <c r="A364" t="s">
        <v>146</v>
      </c>
      <c r="K364" t="b">
        <f t="shared" si="5"/>
        <v>0</v>
      </c>
    </row>
    <row r="365" spans="1:11" x14ac:dyDescent="0.25">
      <c r="A365" t="s">
        <v>194</v>
      </c>
      <c r="K365" t="b">
        <f t="shared" si="5"/>
        <v>0</v>
      </c>
    </row>
    <row r="366" spans="1:11" x14ac:dyDescent="0.25">
      <c r="A366" t="s">
        <v>14</v>
      </c>
      <c r="K366" t="b">
        <f t="shared" si="5"/>
        <v>0</v>
      </c>
    </row>
    <row r="367" spans="1:11" x14ac:dyDescent="0.25">
      <c r="A367" t="s">
        <v>43</v>
      </c>
      <c r="K367" t="b">
        <f t="shared" si="5"/>
        <v>0</v>
      </c>
    </row>
    <row r="368" spans="1:11" x14ac:dyDescent="0.25">
      <c r="A368" t="s">
        <v>6</v>
      </c>
      <c r="K368" t="b">
        <f t="shared" si="5"/>
        <v>0</v>
      </c>
    </row>
    <row r="369" spans="1:11" x14ac:dyDescent="0.25">
      <c r="A369" t="s">
        <v>7</v>
      </c>
      <c r="K369" t="b">
        <f t="shared" si="5"/>
        <v>0</v>
      </c>
    </row>
    <row r="370" spans="1:11" x14ac:dyDescent="0.25">
      <c r="A370" t="s">
        <v>8</v>
      </c>
      <c r="K370" t="b">
        <f t="shared" si="5"/>
        <v>0</v>
      </c>
    </row>
    <row r="371" spans="1:11" x14ac:dyDescent="0.25">
      <c r="A371" t="s">
        <v>9</v>
      </c>
      <c r="K371" t="b">
        <f t="shared" si="5"/>
        <v>0</v>
      </c>
    </row>
    <row r="372" spans="1:11" x14ac:dyDescent="0.25">
      <c r="A372" t="s">
        <v>10</v>
      </c>
      <c r="K372" t="b">
        <f t="shared" si="5"/>
        <v>0</v>
      </c>
    </row>
    <row r="373" spans="1:11" x14ac:dyDescent="0.25">
      <c r="A373" t="s">
        <v>11</v>
      </c>
      <c r="K373" t="b">
        <f t="shared" si="5"/>
        <v>0</v>
      </c>
    </row>
    <row r="374" spans="1:11" x14ac:dyDescent="0.25">
      <c r="A374" t="s">
        <v>12</v>
      </c>
      <c r="K374" t="b">
        <f t="shared" si="5"/>
        <v>0</v>
      </c>
    </row>
    <row r="375" spans="1:11" x14ac:dyDescent="0.25">
      <c r="A375" t="s">
        <v>13</v>
      </c>
      <c r="K375" t="b">
        <f t="shared" si="5"/>
        <v>0</v>
      </c>
    </row>
    <row r="376" spans="1:11" x14ac:dyDescent="0.25">
      <c r="A376" t="s">
        <v>27</v>
      </c>
      <c r="K376" t="b">
        <f t="shared" si="5"/>
        <v>0</v>
      </c>
    </row>
    <row r="377" spans="1:11" x14ac:dyDescent="0.25">
      <c r="A377" t="s">
        <v>26</v>
      </c>
      <c r="K377" t="b">
        <f t="shared" si="5"/>
        <v>0</v>
      </c>
    </row>
    <row r="378" spans="1:11" x14ac:dyDescent="0.25">
      <c r="A378" t="s">
        <v>29</v>
      </c>
      <c r="K378" t="b">
        <f t="shared" si="5"/>
        <v>0</v>
      </c>
    </row>
    <row r="379" spans="1:11" x14ac:dyDescent="0.25">
      <c r="A379" t="s">
        <v>28</v>
      </c>
      <c r="K379" t="b">
        <f t="shared" si="5"/>
        <v>0</v>
      </c>
    </row>
    <row r="380" spans="1:11" x14ac:dyDescent="0.25">
      <c r="A380" t="s">
        <v>31</v>
      </c>
      <c r="K380" t="b">
        <f t="shared" si="5"/>
        <v>0</v>
      </c>
    </row>
    <row r="381" spans="1:11" x14ac:dyDescent="0.25">
      <c r="A381" t="s">
        <v>30</v>
      </c>
      <c r="K381" t="b">
        <f t="shared" si="5"/>
        <v>0</v>
      </c>
    </row>
    <row r="382" spans="1:11" x14ac:dyDescent="0.25">
      <c r="A382" t="s">
        <v>33</v>
      </c>
      <c r="K382" t="b">
        <f t="shared" si="5"/>
        <v>0</v>
      </c>
    </row>
    <row r="383" spans="1:11" x14ac:dyDescent="0.25">
      <c r="A383" t="s">
        <v>32</v>
      </c>
      <c r="K383" t="b">
        <f t="shared" si="5"/>
        <v>0</v>
      </c>
    </row>
    <row r="384" spans="1:11" x14ac:dyDescent="0.25">
      <c r="A384" t="s">
        <v>35</v>
      </c>
      <c r="K384" t="b">
        <f t="shared" si="5"/>
        <v>0</v>
      </c>
    </row>
    <row r="385" spans="1:11" x14ac:dyDescent="0.25">
      <c r="A385" t="s">
        <v>34</v>
      </c>
      <c r="K385" t="b">
        <f t="shared" si="5"/>
        <v>0</v>
      </c>
    </row>
    <row r="386" spans="1:11" x14ac:dyDescent="0.25">
      <c r="A386" t="s">
        <v>36</v>
      </c>
      <c r="K386" t="b">
        <f t="shared" ref="K386:K449" si="6">IF(A387=A386,0)</f>
        <v>0</v>
      </c>
    </row>
    <row r="387" spans="1:11" x14ac:dyDescent="0.25">
      <c r="A387" t="s">
        <v>168</v>
      </c>
      <c r="K387" t="b">
        <f t="shared" si="6"/>
        <v>0</v>
      </c>
    </row>
    <row r="388" spans="1:11" x14ac:dyDescent="0.25">
      <c r="A388" t="s">
        <v>169</v>
      </c>
      <c r="K388" t="b">
        <f t="shared" si="6"/>
        <v>0</v>
      </c>
    </row>
    <row r="389" spans="1:11" x14ac:dyDescent="0.25">
      <c r="A389" t="s">
        <v>170</v>
      </c>
      <c r="K389" t="b">
        <f t="shared" si="6"/>
        <v>0</v>
      </c>
    </row>
    <row r="390" spans="1:11" x14ac:dyDescent="0.25">
      <c r="A390" t="s">
        <v>171</v>
      </c>
      <c r="K390" t="b">
        <f t="shared" si="6"/>
        <v>0</v>
      </c>
    </row>
    <row r="391" spans="1:11" x14ac:dyDescent="0.25">
      <c r="A391" t="s">
        <v>404</v>
      </c>
      <c r="K391" t="b">
        <f t="shared" si="6"/>
        <v>0</v>
      </c>
    </row>
    <row r="392" spans="1:11" x14ac:dyDescent="0.25">
      <c r="A392" t="s">
        <v>274</v>
      </c>
      <c r="K392" t="b">
        <f t="shared" si="6"/>
        <v>0</v>
      </c>
    </row>
    <row r="393" spans="1:11" x14ac:dyDescent="0.25">
      <c r="A393" t="s">
        <v>436</v>
      </c>
      <c r="K393" t="b">
        <f t="shared" si="6"/>
        <v>0</v>
      </c>
    </row>
    <row r="394" spans="1:11" x14ac:dyDescent="0.25">
      <c r="A394" t="s">
        <v>187</v>
      </c>
      <c r="K394" t="b">
        <f t="shared" si="6"/>
        <v>0</v>
      </c>
    </row>
    <row r="395" spans="1:11" x14ac:dyDescent="0.25">
      <c r="A395" t="s">
        <v>183</v>
      </c>
      <c r="K395" t="b">
        <f t="shared" si="6"/>
        <v>0</v>
      </c>
    </row>
    <row r="396" spans="1:11" x14ac:dyDescent="0.25">
      <c r="A396" t="s">
        <v>256</v>
      </c>
      <c r="K396" t="b">
        <f t="shared" si="6"/>
        <v>0</v>
      </c>
    </row>
    <row r="397" spans="1:11" x14ac:dyDescent="0.25">
      <c r="A397" t="s">
        <v>305</v>
      </c>
      <c r="K397" t="b">
        <f t="shared" si="6"/>
        <v>0</v>
      </c>
    </row>
    <row r="398" spans="1:11" x14ac:dyDescent="0.25">
      <c r="A398" t="s">
        <v>185</v>
      </c>
      <c r="K398" t="b">
        <f t="shared" si="6"/>
        <v>0</v>
      </c>
    </row>
    <row r="399" spans="1:11" x14ac:dyDescent="0.25">
      <c r="A399" t="s">
        <v>426</v>
      </c>
      <c r="K399" t="b">
        <f t="shared" si="6"/>
        <v>0</v>
      </c>
    </row>
    <row r="400" spans="1:11" x14ac:dyDescent="0.25">
      <c r="A400" t="s">
        <v>75</v>
      </c>
      <c r="K400" t="b">
        <f t="shared" si="6"/>
        <v>0</v>
      </c>
    </row>
    <row r="401" spans="1:11" x14ac:dyDescent="0.25">
      <c r="A401" t="s">
        <v>84</v>
      </c>
      <c r="K401" t="b">
        <f t="shared" si="6"/>
        <v>0</v>
      </c>
    </row>
    <row r="402" spans="1:11" x14ac:dyDescent="0.25">
      <c r="A402" t="s">
        <v>112</v>
      </c>
      <c r="K402" t="b">
        <f t="shared" si="6"/>
        <v>0</v>
      </c>
    </row>
    <row r="403" spans="1:11" x14ac:dyDescent="0.25">
      <c r="A403" t="s">
        <v>400</v>
      </c>
      <c r="K403" t="b">
        <f t="shared" si="6"/>
        <v>0</v>
      </c>
    </row>
    <row r="404" spans="1:11" x14ac:dyDescent="0.25">
      <c r="A404" t="s">
        <v>320</v>
      </c>
      <c r="K404" t="b">
        <f t="shared" si="6"/>
        <v>0</v>
      </c>
    </row>
    <row r="405" spans="1:11" x14ac:dyDescent="0.25">
      <c r="A405" t="s">
        <v>231</v>
      </c>
      <c r="K405" t="b">
        <f t="shared" si="6"/>
        <v>0</v>
      </c>
    </row>
    <row r="406" spans="1:11" x14ac:dyDescent="0.25">
      <c r="A406" t="s">
        <v>427</v>
      </c>
      <c r="K406" t="b">
        <f t="shared" si="6"/>
        <v>0</v>
      </c>
    </row>
    <row r="407" spans="1:11" x14ac:dyDescent="0.25">
      <c r="A407" t="s">
        <v>105</v>
      </c>
      <c r="K407" t="b">
        <f t="shared" si="6"/>
        <v>0</v>
      </c>
    </row>
    <row r="408" spans="1:11" x14ac:dyDescent="0.25">
      <c r="A408" t="s">
        <v>107</v>
      </c>
      <c r="K408" t="b">
        <f t="shared" si="6"/>
        <v>0</v>
      </c>
    </row>
    <row r="409" spans="1:11" x14ac:dyDescent="0.25">
      <c r="A409" t="s">
        <v>238</v>
      </c>
      <c r="K409" t="b">
        <f t="shared" si="6"/>
        <v>0</v>
      </c>
    </row>
    <row r="410" spans="1:11" x14ac:dyDescent="0.25">
      <c r="A410" t="s">
        <v>425</v>
      </c>
      <c r="K410" t="b">
        <f t="shared" si="6"/>
        <v>0</v>
      </c>
    </row>
    <row r="411" spans="1:11" x14ac:dyDescent="0.25">
      <c r="A411" t="s">
        <v>197</v>
      </c>
      <c r="K411" t="b">
        <f t="shared" si="6"/>
        <v>0</v>
      </c>
    </row>
    <row r="412" spans="1:11" x14ac:dyDescent="0.25">
      <c r="A412" t="s">
        <v>69</v>
      </c>
      <c r="K412" t="b">
        <f t="shared" si="6"/>
        <v>0</v>
      </c>
    </row>
    <row r="413" spans="1:11" x14ac:dyDescent="0.25">
      <c r="A413" t="s">
        <v>212</v>
      </c>
      <c r="K413" t="b">
        <f t="shared" si="6"/>
        <v>0</v>
      </c>
    </row>
    <row r="414" spans="1:11" x14ac:dyDescent="0.25">
      <c r="A414" t="s">
        <v>275</v>
      </c>
      <c r="K414" t="b">
        <f t="shared" si="6"/>
        <v>0</v>
      </c>
    </row>
    <row r="415" spans="1:11" x14ac:dyDescent="0.25">
      <c r="A415" t="s">
        <v>211</v>
      </c>
      <c r="K415" t="b">
        <f t="shared" si="6"/>
        <v>0</v>
      </c>
    </row>
    <row r="416" spans="1:11" x14ac:dyDescent="0.25">
      <c r="A416" t="s">
        <v>277</v>
      </c>
      <c r="K416" t="b">
        <f t="shared" si="6"/>
        <v>0</v>
      </c>
    </row>
    <row r="417" spans="1:11" x14ac:dyDescent="0.25">
      <c r="A417" t="s">
        <v>302</v>
      </c>
      <c r="K417" t="b">
        <f t="shared" si="6"/>
        <v>0</v>
      </c>
    </row>
    <row r="418" spans="1:11" x14ac:dyDescent="0.25">
      <c r="A418" t="s">
        <v>287</v>
      </c>
      <c r="K418" t="b">
        <f t="shared" si="6"/>
        <v>0</v>
      </c>
    </row>
    <row r="419" spans="1:11" x14ac:dyDescent="0.25">
      <c r="A419" t="s">
        <v>164</v>
      </c>
      <c r="K419" t="b">
        <f t="shared" si="6"/>
        <v>0</v>
      </c>
    </row>
    <row r="420" spans="1:11" x14ac:dyDescent="0.25">
      <c r="A420" t="s">
        <v>269</v>
      </c>
      <c r="K420" t="b">
        <f t="shared" si="6"/>
        <v>0</v>
      </c>
    </row>
    <row r="421" spans="1:11" x14ac:dyDescent="0.25">
      <c r="A421" t="s">
        <v>337</v>
      </c>
      <c r="K421" t="b">
        <f t="shared" si="6"/>
        <v>0</v>
      </c>
    </row>
    <row r="422" spans="1:11" x14ac:dyDescent="0.25">
      <c r="A422" t="s">
        <v>393</v>
      </c>
      <c r="K422" t="b">
        <f t="shared" si="6"/>
        <v>0</v>
      </c>
    </row>
    <row r="423" spans="1:11" x14ac:dyDescent="0.25">
      <c r="A423" t="s">
        <v>102</v>
      </c>
      <c r="K423" t="b">
        <f t="shared" si="6"/>
        <v>0</v>
      </c>
    </row>
    <row r="424" spans="1:11" x14ac:dyDescent="0.25">
      <c r="A424" t="s">
        <v>367</v>
      </c>
      <c r="K424" t="b">
        <f t="shared" si="6"/>
        <v>0</v>
      </c>
    </row>
    <row r="425" spans="1:11" x14ac:dyDescent="0.25">
      <c r="A425" t="s">
        <v>431</v>
      </c>
      <c r="K425" t="b">
        <f t="shared" si="6"/>
        <v>0</v>
      </c>
    </row>
    <row r="426" spans="1:11" x14ac:dyDescent="0.25">
      <c r="A426" t="s">
        <v>392</v>
      </c>
      <c r="K426" t="b">
        <f t="shared" si="6"/>
        <v>0</v>
      </c>
    </row>
    <row r="427" spans="1:11" x14ac:dyDescent="0.25">
      <c r="A427" t="s">
        <v>236</v>
      </c>
      <c r="K427" t="b">
        <f t="shared" si="6"/>
        <v>0</v>
      </c>
    </row>
    <row r="428" spans="1:11" x14ac:dyDescent="0.25">
      <c r="A428" t="s">
        <v>85</v>
      </c>
      <c r="K428" t="b">
        <f t="shared" si="6"/>
        <v>0</v>
      </c>
    </row>
    <row r="429" spans="1:11" x14ac:dyDescent="0.25">
      <c r="A429" t="s">
        <v>394</v>
      </c>
      <c r="K429" t="b">
        <f t="shared" si="6"/>
        <v>0</v>
      </c>
    </row>
    <row r="430" spans="1:11" x14ac:dyDescent="0.25">
      <c r="A430" t="s">
        <v>51</v>
      </c>
      <c r="K430" t="b">
        <f t="shared" si="6"/>
        <v>0</v>
      </c>
    </row>
    <row r="431" spans="1:11" x14ac:dyDescent="0.25">
      <c r="A431" t="s">
        <v>48</v>
      </c>
      <c r="K431" t="b">
        <f t="shared" si="6"/>
        <v>0</v>
      </c>
    </row>
    <row r="432" spans="1:11" x14ac:dyDescent="0.25">
      <c r="A432" t="s">
        <v>47</v>
      </c>
      <c r="K432" t="b">
        <f t="shared" si="6"/>
        <v>0</v>
      </c>
    </row>
    <row r="433" spans="1:11" x14ac:dyDescent="0.25">
      <c r="A433" t="s">
        <v>49</v>
      </c>
      <c r="K433" t="b">
        <f t="shared" si="6"/>
        <v>0</v>
      </c>
    </row>
    <row r="434" spans="1:11" x14ac:dyDescent="0.25">
      <c r="A434" t="s">
        <v>50</v>
      </c>
      <c r="K434" t="b">
        <f t="shared" si="6"/>
        <v>0</v>
      </c>
    </row>
    <row r="435" spans="1:11" x14ac:dyDescent="0.25">
      <c r="A435" t="s">
        <v>54</v>
      </c>
      <c r="K435" t="b">
        <f t="shared" si="6"/>
        <v>0</v>
      </c>
    </row>
    <row r="436" spans="1:11" x14ac:dyDescent="0.25">
      <c r="A436" t="s">
        <v>217</v>
      </c>
      <c r="K436" t="b">
        <f t="shared" si="6"/>
        <v>0</v>
      </c>
    </row>
    <row r="437" spans="1:11" x14ac:dyDescent="0.25">
      <c r="A437" t="s">
        <v>340</v>
      </c>
      <c r="K437" t="b">
        <f t="shared" si="6"/>
        <v>0</v>
      </c>
    </row>
    <row r="438" spans="1:11" x14ac:dyDescent="0.25">
      <c r="A438" t="s">
        <v>314</v>
      </c>
      <c r="K438" t="b">
        <f t="shared" si="6"/>
        <v>0</v>
      </c>
    </row>
    <row r="439" spans="1:11" x14ac:dyDescent="0.25">
      <c r="A439" t="s">
        <v>276</v>
      </c>
      <c r="K439" t="b">
        <f t="shared" si="6"/>
        <v>0</v>
      </c>
    </row>
    <row r="440" spans="1:11" x14ac:dyDescent="0.25">
      <c r="A440" t="s">
        <v>294</v>
      </c>
      <c r="K440" t="b">
        <f t="shared" si="6"/>
        <v>0</v>
      </c>
    </row>
    <row r="441" spans="1:11" x14ac:dyDescent="0.25">
      <c r="A441" t="s">
        <v>350</v>
      </c>
      <c r="K441" t="b">
        <f t="shared" si="6"/>
        <v>0</v>
      </c>
    </row>
    <row r="442" spans="1:11" x14ac:dyDescent="0.25">
      <c r="A442" t="s">
        <v>94</v>
      </c>
      <c r="K442" t="b">
        <f t="shared" si="6"/>
        <v>0</v>
      </c>
    </row>
    <row r="443" spans="1:11" x14ac:dyDescent="0.25">
      <c r="A443" t="s">
        <v>321</v>
      </c>
      <c r="K443" t="b">
        <f t="shared" si="6"/>
        <v>0</v>
      </c>
    </row>
    <row r="444" spans="1:11" x14ac:dyDescent="0.25">
      <c r="A444" t="s">
        <v>260</v>
      </c>
      <c r="K444" t="b">
        <f t="shared" si="6"/>
        <v>0</v>
      </c>
    </row>
    <row r="445" spans="1:11" x14ac:dyDescent="0.25">
      <c r="A445" t="s">
        <v>222</v>
      </c>
      <c r="K445" t="b">
        <f t="shared" si="6"/>
        <v>0</v>
      </c>
    </row>
    <row r="446" spans="1:11" x14ac:dyDescent="0.25">
      <c r="A446" t="s">
        <v>237</v>
      </c>
      <c r="K446" t="b">
        <f t="shared" si="6"/>
        <v>0</v>
      </c>
    </row>
    <row r="447" spans="1:11" x14ac:dyDescent="0.25">
      <c r="A447" t="s">
        <v>262</v>
      </c>
      <c r="K447" t="b">
        <f t="shared" si="6"/>
        <v>0</v>
      </c>
    </row>
    <row r="448" spans="1:11" x14ac:dyDescent="0.25">
      <c r="A448" t="s">
        <v>355</v>
      </c>
      <c r="K448" t="b">
        <f t="shared" si="6"/>
        <v>0</v>
      </c>
    </row>
    <row r="449" spans="11:11" x14ac:dyDescent="0.25">
      <c r="K449">
        <f t="shared" si="6"/>
        <v>0</v>
      </c>
    </row>
  </sheetData>
  <sortState xmlns:xlrd2="http://schemas.microsoft.com/office/spreadsheetml/2017/richdata2" ref="A1:A448">
    <sortCondition ref="A1"/>
  </sortState>
  <customSheetViews>
    <customSheetView guid="{276DD33C-0A0A-4C0A-92B7-559CCAE141C8}" state="hidden" topLeftCell="A82">
      <selection activeCell="A61" sqref="A1:XFD1048576"/>
      <pageMargins left="0.7" right="0.7" top="0.75" bottom="0.75" header="0.3" footer="0.3"/>
    </customSheetView>
    <customSheetView guid="{8BAD98EA-3731-4C07-9882-1F7AB7BC553E}" state="hidden" topLeftCell="A82">
      <selection activeCell="A61" sqref="A1:XFD1048576"/>
      <pageMargins left="0.7" right="0.7" top="0.75" bottom="0.75" header="0.3" footer="0.3"/>
    </customSheetView>
    <customSheetView guid="{FA8D2F00-778B-4C3E-B9CB-EABA45C91036}" state="hidden" topLeftCell="A82">
      <selection activeCell="A61" sqref="A1:XFD1048576"/>
      <pageMargins left="0.7" right="0.7" top="0.75" bottom="0.75" header="0.3" footer="0.3"/>
    </customSheetView>
    <customSheetView guid="{9D39CF6A-02E2-4584-BF70-BDA5BBC37834}" state="hidden" topLeftCell="A82">
      <selection activeCell="K116" sqref="K116"/>
      <pageMargins left="0.7" right="0.7" top="0.75" bottom="0.75" header="0.3" footer="0.3"/>
    </customSheetView>
    <customSheetView guid="{DFAA89B9-2AC5-4C51-AA2E-AA289A25FBE7}" state="hidden" topLeftCell="A82">
      <selection activeCell="A61" sqref="A1:XFD1048576"/>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40"/>
  <sheetViews>
    <sheetView workbookViewId="0">
      <selection activeCell="E37" sqref="E37"/>
    </sheetView>
  </sheetViews>
  <sheetFormatPr baseColWidth="10" defaultRowHeight="15" x14ac:dyDescent="0.25"/>
  <sheetData>
    <row r="1" spans="1:11" s="1" customFormat="1" x14ac:dyDescent="0.25">
      <c r="A1" s="1" t="s">
        <v>430</v>
      </c>
      <c r="K1" s="1" t="b">
        <f>IF(A2=A1,0)</f>
        <v>0</v>
      </c>
    </row>
    <row r="2" spans="1:11" s="1" customFormat="1" x14ac:dyDescent="0.25">
      <c r="A2" s="1" t="s">
        <v>186</v>
      </c>
      <c r="K2" s="1" t="b">
        <f t="shared" ref="K2:K65" si="0">IF(A3=A2,0)</f>
        <v>0</v>
      </c>
    </row>
    <row r="3" spans="1:11" x14ac:dyDescent="0.25">
      <c r="A3" t="s">
        <v>192</v>
      </c>
      <c r="K3" t="b">
        <f t="shared" si="0"/>
        <v>0</v>
      </c>
    </row>
    <row r="4" spans="1:11" x14ac:dyDescent="0.25">
      <c r="A4" t="s">
        <v>335</v>
      </c>
      <c r="K4" t="b">
        <f t="shared" si="0"/>
        <v>0</v>
      </c>
    </row>
    <row r="5" spans="1:11" x14ac:dyDescent="0.25">
      <c r="A5" t="s">
        <v>295</v>
      </c>
      <c r="K5" t="b">
        <f t="shared" si="0"/>
        <v>0</v>
      </c>
    </row>
    <row r="6" spans="1:11" x14ac:dyDescent="0.25">
      <c r="A6" t="s">
        <v>307</v>
      </c>
      <c r="K6" t="b">
        <f t="shared" si="0"/>
        <v>0</v>
      </c>
    </row>
    <row r="7" spans="1:11" x14ac:dyDescent="0.25">
      <c r="A7" t="s">
        <v>279</v>
      </c>
      <c r="K7" t="b">
        <f t="shared" si="0"/>
        <v>0</v>
      </c>
    </row>
    <row r="8" spans="1:11" x14ac:dyDescent="0.25">
      <c r="A8" t="s">
        <v>103</v>
      </c>
      <c r="K8" t="b">
        <f t="shared" si="0"/>
        <v>0</v>
      </c>
    </row>
    <row r="9" spans="1:11" x14ac:dyDescent="0.25">
      <c r="A9" t="s">
        <v>215</v>
      </c>
      <c r="K9" t="b">
        <f t="shared" si="0"/>
        <v>0</v>
      </c>
    </row>
    <row r="10" spans="1:11" x14ac:dyDescent="0.25">
      <c r="A10" t="s">
        <v>64</v>
      </c>
      <c r="K10" t="b">
        <f t="shared" si="0"/>
        <v>0</v>
      </c>
    </row>
    <row r="11" spans="1:11" x14ac:dyDescent="0.25">
      <c r="A11" t="s">
        <v>286</v>
      </c>
      <c r="K11" t="b">
        <f t="shared" si="0"/>
        <v>0</v>
      </c>
    </row>
    <row r="12" spans="1:11" x14ac:dyDescent="0.25">
      <c r="A12" t="s">
        <v>207</v>
      </c>
      <c r="K12" t="b">
        <f t="shared" si="0"/>
        <v>0</v>
      </c>
    </row>
    <row r="13" spans="1:11" x14ac:dyDescent="0.25">
      <c r="A13" t="s">
        <v>379</v>
      </c>
      <c r="K13" t="b">
        <f t="shared" si="0"/>
        <v>0</v>
      </c>
    </row>
    <row r="14" spans="1:11" x14ac:dyDescent="0.25">
      <c r="A14" t="s">
        <v>309</v>
      </c>
      <c r="K14" t="b">
        <f t="shared" si="0"/>
        <v>0</v>
      </c>
    </row>
    <row r="15" spans="1:11" x14ac:dyDescent="0.25">
      <c r="A15" t="s">
        <v>380</v>
      </c>
      <c r="K15" t="b">
        <f t="shared" si="0"/>
        <v>0</v>
      </c>
    </row>
    <row r="16" spans="1:11" x14ac:dyDescent="0.25">
      <c r="A16" t="s">
        <v>381</v>
      </c>
      <c r="K16" t="b">
        <f t="shared" si="0"/>
        <v>0</v>
      </c>
    </row>
    <row r="17" spans="1:11" x14ac:dyDescent="0.25">
      <c r="A17" t="s">
        <v>382</v>
      </c>
      <c r="K17" t="b">
        <f t="shared" si="0"/>
        <v>0</v>
      </c>
    </row>
    <row r="18" spans="1:11" x14ac:dyDescent="0.25">
      <c r="A18" t="s">
        <v>383</v>
      </c>
      <c r="K18" t="b">
        <f t="shared" si="0"/>
        <v>0</v>
      </c>
    </row>
    <row r="19" spans="1:11" x14ac:dyDescent="0.25">
      <c r="A19" t="s">
        <v>62</v>
      </c>
      <c r="K19" t="b">
        <f t="shared" si="0"/>
        <v>0</v>
      </c>
    </row>
    <row r="20" spans="1:11" x14ac:dyDescent="0.25">
      <c r="A20" t="s">
        <v>61</v>
      </c>
      <c r="K20" t="b">
        <f t="shared" si="0"/>
        <v>0</v>
      </c>
    </row>
    <row r="21" spans="1:11" x14ac:dyDescent="0.25">
      <c r="A21" t="s">
        <v>60</v>
      </c>
      <c r="K21" t="b">
        <f t="shared" si="0"/>
        <v>0</v>
      </c>
    </row>
    <row r="22" spans="1:11" x14ac:dyDescent="0.25">
      <c r="A22" t="s">
        <v>376</v>
      </c>
      <c r="K22" t="b">
        <f t="shared" si="0"/>
        <v>0</v>
      </c>
    </row>
    <row r="23" spans="1:11" x14ac:dyDescent="0.25">
      <c r="A23" t="s">
        <v>377</v>
      </c>
      <c r="K23" t="b">
        <f t="shared" si="0"/>
        <v>0</v>
      </c>
    </row>
    <row r="24" spans="1:11" x14ac:dyDescent="0.25">
      <c r="A24" t="s">
        <v>233</v>
      </c>
      <c r="K24" t="b">
        <f t="shared" si="0"/>
        <v>0</v>
      </c>
    </row>
    <row r="25" spans="1:11" x14ac:dyDescent="0.25">
      <c r="A25" t="s">
        <v>110</v>
      </c>
      <c r="K25" t="b">
        <f t="shared" si="0"/>
        <v>0</v>
      </c>
    </row>
    <row r="26" spans="1:11" x14ac:dyDescent="0.25">
      <c r="A26" t="s">
        <v>329</v>
      </c>
      <c r="K26" t="b">
        <f t="shared" si="0"/>
        <v>0</v>
      </c>
    </row>
    <row r="27" spans="1:11" x14ac:dyDescent="0.25">
      <c r="A27" t="s">
        <v>247</v>
      </c>
      <c r="K27" t="b">
        <f t="shared" si="0"/>
        <v>0</v>
      </c>
    </row>
    <row r="28" spans="1:11" x14ac:dyDescent="0.25">
      <c r="A28" t="s">
        <v>299</v>
      </c>
      <c r="K28" t="b">
        <f t="shared" si="0"/>
        <v>0</v>
      </c>
    </row>
    <row r="29" spans="1:11" x14ac:dyDescent="0.25">
      <c r="A29" t="s">
        <v>433</v>
      </c>
      <c r="K29" t="b">
        <f t="shared" si="0"/>
        <v>0</v>
      </c>
    </row>
    <row r="30" spans="1:11" x14ac:dyDescent="0.25">
      <c r="A30" t="s">
        <v>245</v>
      </c>
      <c r="K30" t="b">
        <f t="shared" si="0"/>
        <v>0</v>
      </c>
    </row>
    <row r="31" spans="1:11" x14ac:dyDescent="0.25">
      <c r="A31" t="s">
        <v>264</v>
      </c>
      <c r="K31" t="b">
        <f t="shared" si="0"/>
        <v>0</v>
      </c>
    </row>
    <row r="32" spans="1:11" x14ac:dyDescent="0.25">
      <c r="A32" t="s">
        <v>76</v>
      </c>
      <c r="K32" t="b">
        <f t="shared" si="0"/>
        <v>0</v>
      </c>
    </row>
    <row r="33" spans="1:11" x14ac:dyDescent="0.25">
      <c r="A33" t="s">
        <v>3</v>
      </c>
      <c r="K33" t="b">
        <f t="shared" si="0"/>
        <v>0</v>
      </c>
    </row>
    <row r="34" spans="1:11" x14ac:dyDescent="0.25">
      <c r="A34" t="s">
        <v>16</v>
      </c>
      <c r="K34" t="b">
        <f t="shared" si="0"/>
        <v>0</v>
      </c>
    </row>
    <row r="35" spans="1:11" x14ac:dyDescent="0.25">
      <c r="A35" t="s">
        <v>17</v>
      </c>
      <c r="K35" t="b">
        <f t="shared" si="0"/>
        <v>0</v>
      </c>
    </row>
    <row r="36" spans="1:11" x14ac:dyDescent="0.25">
      <c r="A36" t="s">
        <v>4</v>
      </c>
      <c r="K36" t="b">
        <f t="shared" si="0"/>
        <v>0</v>
      </c>
    </row>
    <row r="37" spans="1:11" x14ac:dyDescent="0.25">
      <c r="A37" t="s">
        <v>15</v>
      </c>
      <c r="K37" t="b">
        <f t="shared" si="0"/>
        <v>0</v>
      </c>
    </row>
    <row r="38" spans="1:11" x14ac:dyDescent="0.25">
      <c r="A38" t="s">
        <v>5</v>
      </c>
      <c r="K38" t="b">
        <f t="shared" si="0"/>
        <v>0</v>
      </c>
    </row>
    <row r="39" spans="1:11" x14ac:dyDescent="0.25">
      <c r="A39" t="s">
        <v>2</v>
      </c>
      <c r="K39" t="b">
        <f t="shared" si="0"/>
        <v>0</v>
      </c>
    </row>
    <row r="40" spans="1:11" x14ac:dyDescent="0.25">
      <c r="A40" t="s">
        <v>18</v>
      </c>
      <c r="K40" t="b">
        <f t="shared" si="0"/>
        <v>0</v>
      </c>
    </row>
    <row r="41" spans="1:11" x14ac:dyDescent="0.25">
      <c r="A41" t="s">
        <v>1</v>
      </c>
      <c r="K41" t="b">
        <f t="shared" si="0"/>
        <v>0</v>
      </c>
    </row>
    <row r="42" spans="1:11" x14ac:dyDescent="0.25">
      <c r="A42" t="s">
        <v>114</v>
      </c>
      <c r="K42" t="b">
        <f t="shared" si="0"/>
        <v>0</v>
      </c>
    </row>
    <row r="43" spans="1:11" x14ac:dyDescent="0.25">
      <c r="A43" t="s">
        <v>349</v>
      </c>
      <c r="K43" t="b">
        <f t="shared" si="0"/>
        <v>0</v>
      </c>
    </row>
    <row r="44" spans="1:11" x14ac:dyDescent="0.25">
      <c r="A44" t="s">
        <v>100</v>
      </c>
      <c r="K44" t="b">
        <f t="shared" si="0"/>
        <v>0</v>
      </c>
    </row>
    <row r="45" spans="1:11" x14ac:dyDescent="0.25">
      <c r="A45" t="s">
        <v>65</v>
      </c>
      <c r="K45" t="b">
        <f t="shared" si="0"/>
        <v>0</v>
      </c>
    </row>
    <row r="46" spans="1:11" x14ac:dyDescent="0.25">
      <c r="A46" t="s">
        <v>366</v>
      </c>
      <c r="K46" t="b">
        <f t="shared" si="0"/>
        <v>0</v>
      </c>
    </row>
    <row r="47" spans="1:11" x14ac:dyDescent="0.25">
      <c r="A47" t="s">
        <v>165</v>
      </c>
      <c r="K47" t="b">
        <f t="shared" si="0"/>
        <v>0</v>
      </c>
    </row>
    <row r="48" spans="1:11" x14ac:dyDescent="0.25">
      <c r="A48" t="s">
        <v>218</v>
      </c>
      <c r="K48" t="b">
        <f t="shared" si="0"/>
        <v>0</v>
      </c>
    </row>
    <row r="49" spans="1:11" x14ac:dyDescent="0.25">
      <c r="A49" t="s">
        <v>246</v>
      </c>
      <c r="K49" t="b">
        <f t="shared" si="0"/>
        <v>0</v>
      </c>
    </row>
    <row r="50" spans="1:11" x14ac:dyDescent="0.25">
      <c r="A50" t="s">
        <v>296</v>
      </c>
      <c r="K50" t="b">
        <f t="shared" si="0"/>
        <v>0</v>
      </c>
    </row>
    <row r="51" spans="1:11" x14ac:dyDescent="0.25">
      <c r="A51" t="s">
        <v>216</v>
      </c>
      <c r="K51" t="b">
        <f t="shared" si="0"/>
        <v>0</v>
      </c>
    </row>
    <row r="52" spans="1:11" x14ac:dyDescent="0.25">
      <c r="A52" t="s">
        <v>249</v>
      </c>
      <c r="K52" t="b">
        <f t="shared" si="0"/>
        <v>0</v>
      </c>
    </row>
    <row r="53" spans="1:11" x14ac:dyDescent="0.25">
      <c r="A53" t="s">
        <v>414</v>
      </c>
      <c r="K53" t="b">
        <f t="shared" si="0"/>
        <v>0</v>
      </c>
    </row>
    <row r="54" spans="1:11" x14ac:dyDescent="0.25">
      <c r="A54" t="s">
        <v>149</v>
      </c>
      <c r="K54" t="b">
        <f t="shared" si="0"/>
        <v>0</v>
      </c>
    </row>
    <row r="55" spans="1:11" x14ac:dyDescent="0.25">
      <c r="A55" t="s">
        <v>148</v>
      </c>
      <c r="K55" t="b">
        <f t="shared" si="0"/>
        <v>0</v>
      </c>
    </row>
    <row r="56" spans="1:11" x14ac:dyDescent="0.25">
      <c r="A56" t="s">
        <v>432</v>
      </c>
      <c r="K56" t="b">
        <f t="shared" si="0"/>
        <v>0</v>
      </c>
    </row>
    <row r="57" spans="1:11" x14ac:dyDescent="0.25">
      <c r="A57" t="s">
        <v>428</v>
      </c>
      <c r="K57" t="b">
        <f t="shared" si="0"/>
        <v>0</v>
      </c>
    </row>
    <row r="58" spans="1:11" x14ac:dyDescent="0.25">
      <c r="A58" t="s">
        <v>360</v>
      </c>
      <c r="K58" t="b">
        <f t="shared" si="0"/>
        <v>0</v>
      </c>
    </row>
    <row r="59" spans="1:11" x14ac:dyDescent="0.25">
      <c r="A59" t="s">
        <v>361</v>
      </c>
      <c r="K59" t="b">
        <f t="shared" si="0"/>
        <v>0</v>
      </c>
    </row>
    <row r="60" spans="1:11" x14ac:dyDescent="0.25">
      <c r="A60" t="s">
        <v>362</v>
      </c>
      <c r="K60" t="b">
        <f t="shared" si="0"/>
        <v>0</v>
      </c>
    </row>
    <row r="61" spans="1:11" x14ac:dyDescent="0.25">
      <c r="A61" t="s">
        <v>342</v>
      </c>
      <c r="K61" t="b">
        <f t="shared" si="0"/>
        <v>0</v>
      </c>
    </row>
    <row r="62" spans="1:11" x14ac:dyDescent="0.25">
      <c r="A62" t="s">
        <v>293</v>
      </c>
      <c r="K62" t="b">
        <f t="shared" si="0"/>
        <v>0</v>
      </c>
    </row>
    <row r="63" spans="1:11" x14ac:dyDescent="0.25">
      <c r="A63" t="s">
        <v>147</v>
      </c>
      <c r="K63" t="b">
        <f t="shared" si="0"/>
        <v>0</v>
      </c>
    </row>
    <row r="64" spans="1:11" s="1" customFormat="1" x14ac:dyDescent="0.25">
      <c r="A64" s="1" t="s">
        <v>241</v>
      </c>
      <c r="K64" s="1" t="b">
        <f t="shared" si="0"/>
        <v>0</v>
      </c>
    </row>
    <row r="65" spans="1:11" s="1" customFormat="1" x14ac:dyDescent="0.25">
      <c r="A65" s="1" t="s">
        <v>409</v>
      </c>
      <c r="K65" s="1" t="b">
        <f t="shared" si="0"/>
        <v>0</v>
      </c>
    </row>
    <row r="66" spans="1:11" x14ac:dyDescent="0.25">
      <c r="A66" t="s">
        <v>242</v>
      </c>
      <c r="K66" t="b">
        <f t="shared" ref="K66:K124" si="1">IF(A67=A66,0)</f>
        <v>0</v>
      </c>
    </row>
    <row r="67" spans="1:11" x14ac:dyDescent="0.25">
      <c r="A67" t="s">
        <v>292</v>
      </c>
      <c r="K67" t="b">
        <f t="shared" si="1"/>
        <v>0</v>
      </c>
    </row>
    <row r="68" spans="1:11" x14ac:dyDescent="0.25">
      <c r="A68" t="s">
        <v>297</v>
      </c>
      <c r="K68" t="b">
        <f t="shared" si="1"/>
        <v>0</v>
      </c>
    </row>
    <row r="69" spans="1:11" x14ac:dyDescent="0.25">
      <c r="A69" t="s">
        <v>421</v>
      </c>
      <c r="K69" t="b">
        <f t="shared" si="1"/>
        <v>0</v>
      </c>
    </row>
    <row r="70" spans="1:11" x14ac:dyDescent="0.25">
      <c r="A70" t="s">
        <v>301</v>
      </c>
      <c r="K70" t="b">
        <f t="shared" si="1"/>
        <v>0</v>
      </c>
    </row>
    <row r="71" spans="1:11" x14ac:dyDescent="0.25">
      <c r="A71" t="s">
        <v>280</v>
      </c>
      <c r="K71" t="b">
        <f t="shared" si="1"/>
        <v>0</v>
      </c>
    </row>
    <row r="72" spans="1:11" x14ac:dyDescent="0.25">
      <c r="A72" t="s">
        <v>248</v>
      </c>
      <c r="K72" t="b">
        <f t="shared" si="1"/>
        <v>0</v>
      </c>
    </row>
    <row r="73" spans="1:11" x14ac:dyDescent="0.25">
      <c r="A73" t="s">
        <v>395</v>
      </c>
      <c r="K73" t="b">
        <f t="shared" si="1"/>
        <v>0</v>
      </c>
    </row>
    <row r="74" spans="1:11" x14ac:dyDescent="0.25">
      <c r="A74" t="s">
        <v>328</v>
      </c>
      <c r="K74" t="e">
        <f>IF(#REF!=A74,0)</f>
        <v>#REF!</v>
      </c>
    </row>
    <row r="75" spans="1:11" s="1" customFormat="1" x14ac:dyDescent="0.25">
      <c r="A75" s="1" t="s">
        <v>129</v>
      </c>
      <c r="K75" s="1" t="b">
        <f t="shared" si="1"/>
        <v>0</v>
      </c>
    </row>
    <row r="76" spans="1:11" s="1" customFormat="1" x14ac:dyDescent="0.25">
      <c r="A76" s="1" t="s">
        <v>387</v>
      </c>
      <c r="K76" s="1" t="b">
        <f t="shared" si="1"/>
        <v>0</v>
      </c>
    </row>
    <row r="77" spans="1:11" x14ac:dyDescent="0.25">
      <c r="A77" t="s">
        <v>417</v>
      </c>
      <c r="K77" t="b">
        <f t="shared" si="1"/>
        <v>0</v>
      </c>
    </row>
    <row r="78" spans="1:11" x14ac:dyDescent="0.25">
      <c r="A78" t="s">
        <v>418</v>
      </c>
      <c r="K78" t="b">
        <f t="shared" si="1"/>
        <v>0</v>
      </c>
    </row>
    <row r="79" spans="1:11" x14ac:dyDescent="0.25">
      <c r="A79" t="s">
        <v>397</v>
      </c>
      <c r="K79" t="e">
        <f>IF(#REF!=A79,0)</f>
        <v>#REF!</v>
      </c>
    </row>
    <row r="80" spans="1:11" x14ac:dyDescent="0.25">
      <c r="A80" t="s">
        <v>190</v>
      </c>
      <c r="K80" t="b">
        <f t="shared" si="1"/>
        <v>0</v>
      </c>
    </row>
    <row r="81" spans="1:11" x14ac:dyDescent="0.25">
      <c r="A81" t="s">
        <v>343</v>
      </c>
      <c r="K81" t="b">
        <f t="shared" si="1"/>
        <v>0</v>
      </c>
    </row>
    <row r="82" spans="1:11" x14ac:dyDescent="0.25">
      <c r="A82" t="s">
        <v>104</v>
      </c>
      <c r="K82" t="b">
        <f t="shared" si="1"/>
        <v>0</v>
      </c>
    </row>
    <row r="83" spans="1:11" x14ac:dyDescent="0.25">
      <c r="A83" t="s">
        <v>410</v>
      </c>
      <c r="K83" t="b">
        <f t="shared" si="1"/>
        <v>0</v>
      </c>
    </row>
    <row r="84" spans="1:11" x14ac:dyDescent="0.25">
      <c r="A84" t="s">
        <v>67</v>
      </c>
      <c r="K84" t="b">
        <f t="shared" si="1"/>
        <v>0</v>
      </c>
    </row>
    <row r="85" spans="1:11" x14ac:dyDescent="0.25">
      <c r="A85" t="s">
        <v>126</v>
      </c>
      <c r="K85" t="b">
        <f t="shared" si="1"/>
        <v>0</v>
      </c>
    </row>
    <row r="86" spans="1:11" x14ac:dyDescent="0.25">
      <c r="A86" t="s">
        <v>127</v>
      </c>
      <c r="K86" t="b">
        <f t="shared" si="1"/>
        <v>0</v>
      </c>
    </row>
    <row r="87" spans="1:11" x14ac:dyDescent="0.25">
      <c r="A87" t="s">
        <v>125</v>
      </c>
      <c r="K87" t="b">
        <f t="shared" si="1"/>
        <v>0</v>
      </c>
    </row>
    <row r="88" spans="1:11" x14ac:dyDescent="0.25">
      <c r="A88" t="s">
        <v>122</v>
      </c>
      <c r="K88" t="b">
        <f t="shared" si="1"/>
        <v>0</v>
      </c>
    </row>
    <row r="89" spans="1:11" x14ac:dyDescent="0.25">
      <c r="A89" t="s">
        <v>123</v>
      </c>
      <c r="K89" t="b">
        <f t="shared" si="1"/>
        <v>0</v>
      </c>
    </row>
    <row r="90" spans="1:11" x14ac:dyDescent="0.25">
      <c r="A90" t="s">
        <v>124</v>
      </c>
      <c r="K90" t="b">
        <f t="shared" si="1"/>
        <v>0</v>
      </c>
    </row>
    <row r="91" spans="1:11" x14ac:dyDescent="0.25">
      <c r="A91" t="s">
        <v>152</v>
      </c>
      <c r="K91" t="b">
        <f t="shared" si="1"/>
        <v>0</v>
      </c>
    </row>
    <row r="92" spans="1:11" x14ac:dyDescent="0.25">
      <c r="A92" t="s">
        <v>163</v>
      </c>
      <c r="K92" t="b">
        <f t="shared" si="1"/>
        <v>0</v>
      </c>
    </row>
    <row r="93" spans="1:11" x14ac:dyDescent="0.25">
      <c r="A93" t="s">
        <v>155</v>
      </c>
      <c r="K93" t="b">
        <f t="shared" si="1"/>
        <v>0</v>
      </c>
    </row>
    <row r="94" spans="1:11" x14ac:dyDescent="0.25">
      <c r="A94" t="s">
        <v>162</v>
      </c>
      <c r="K94" t="b">
        <f t="shared" si="1"/>
        <v>0</v>
      </c>
    </row>
    <row r="95" spans="1:11" x14ac:dyDescent="0.25">
      <c r="A95" t="s">
        <v>153</v>
      </c>
      <c r="K95" t="b">
        <f t="shared" si="1"/>
        <v>0</v>
      </c>
    </row>
    <row r="96" spans="1:11" x14ac:dyDescent="0.25">
      <c r="A96" t="s">
        <v>154</v>
      </c>
      <c r="K96" t="b">
        <f t="shared" si="1"/>
        <v>0</v>
      </c>
    </row>
    <row r="97" spans="1:11" x14ac:dyDescent="0.25">
      <c r="A97" t="s">
        <v>161</v>
      </c>
      <c r="K97" t="b">
        <f t="shared" si="1"/>
        <v>0</v>
      </c>
    </row>
    <row r="98" spans="1:11" x14ac:dyDescent="0.25">
      <c r="A98" t="s">
        <v>156</v>
      </c>
      <c r="K98" t="b">
        <f t="shared" si="1"/>
        <v>0</v>
      </c>
    </row>
    <row r="99" spans="1:11" x14ac:dyDescent="0.25">
      <c r="A99" t="s">
        <v>115</v>
      </c>
      <c r="K99" t="b">
        <f t="shared" si="1"/>
        <v>0</v>
      </c>
    </row>
    <row r="100" spans="1:11" x14ac:dyDescent="0.25">
      <c r="A100" t="s">
        <v>341</v>
      </c>
      <c r="K100" t="b">
        <f t="shared" si="1"/>
        <v>0</v>
      </c>
    </row>
    <row r="101" spans="1:11" x14ac:dyDescent="0.25">
      <c r="A101" t="s">
        <v>345</v>
      </c>
      <c r="K101" t="b">
        <f t="shared" si="1"/>
        <v>0</v>
      </c>
    </row>
    <row r="102" spans="1:11" x14ac:dyDescent="0.25">
      <c r="A102" t="s">
        <v>210</v>
      </c>
      <c r="K102" t="b">
        <f t="shared" si="1"/>
        <v>0</v>
      </c>
    </row>
    <row r="103" spans="1:11" x14ac:dyDescent="0.25">
      <c r="A103" t="s">
        <v>108</v>
      </c>
      <c r="K103" t="b">
        <f t="shared" si="1"/>
        <v>0</v>
      </c>
    </row>
    <row r="104" spans="1:11" x14ac:dyDescent="0.25">
      <c r="A104" t="s">
        <v>344</v>
      </c>
      <c r="K104" t="e">
        <f>IF(#REF!=A104,0)</f>
        <v>#REF!</v>
      </c>
    </row>
    <row r="105" spans="1:11" x14ac:dyDescent="0.25">
      <c r="A105" t="s">
        <v>134</v>
      </c>
      <c r="K105" t="e">
        <f>IF(#REF!=A105,0)</f>
        <v>#REF!</v>
      </c>
    </row>
    <row r="106" spans="1:11" x14ac:dyDescent="0.25">
      <c r="A106" t="s">
        <v>195</v>
      </c>
      <c r="K106" t="b">
        <f t="shared" si="1"/>
        <v>0</v>
      </c>
    </row>
    <row r="107" spans="1:11" x14ac:dyDescent="0.25">
      <c r="A107" t="s">
        <v>179</v>
      </c>
      <c r="K107" t="b">
        <f t="shared" si="1"/>
        <v>0</v>
      </c>
    </row>
    <row r="108" spans="1:11" x14ac:dyDescent="0.25">
      <c r="A108" t="s">
        <v>306</v>
      </c>
      <c r="K108" t="b">
        <f t="shared" si="1"/>
        <v>0</v>
      </c>
    </row>
    <row r="109" spans="1:11" x14ac:dyDescent="0.25">
      <c r="A109" t="s">
        <v>150</v>
      </c>
      <c r="K109" t="b">
        <f t="shared" si="1"/>
        <v>0</v>
      </c>
    </row>
    <row r="110" spans="1:11" x14ac:dyDescent="0.25">
      <c r="A110" t="s">
        <v>243</v>
      </c>
      <c r="K110" t="b">
        <f t="shared" si="1"/>
        <v>0</v>
      </c>
    </row>
    <row r="111" spans="1:11" x14ac:dyDescent="0.25">
      <c r="A111" t="s">
        <v>250</v>
      </c>
      <c r="K111" t="b">
        <f t="shared" si="1"/>
        <v>0</v>
      </c>
    </row>
    <row r="112" spans="1:11" x14ac:dyDescent="0.25">
      <c r="A112" t="s">
        <v>177</v>
      </c>
      <c r="K112" t="b">
        <f t="shared" si="1"/>
        <v>0</v>
      </c>
    </row>
    <row r="113" spans="1:11" x14ac:dyDescent="0.25">
      <c r="A113" t="s">
        <v>178</v>
      </c>
      <c r="K113" t="b">
        <f t="shared" si="1"/>
        <v>0</v>
      </c>
    </row>
    <row r="114" spans="1:11" x14ac:dyDescent="0.25">
      <c r="A114" t="s">
        <v>219</v>
      </c>
      <c r="K114" t="b">
        <f t="shared" si="1"/>
        <v>0</v>
      </c>
    </row>
    <row r="115" spans="1:11" x14ac:dyDescent="0.25">
      <c r="A115" t="s">
        <v>131</v>
      </c>
      <c r="K115" t="b">
        <f t="shared" si="1"/>
        <v>0</v>
      </c>
    </row>
    <row r="116" spans="1:11" x14ac:dyDescent="0.25">
      <c r="A116" t="s">
        <v>116</v>
      </c>
      <c r="K116" t="b">
        <f t="shared" si="1"/>
        <v>0</v>
      </c>
    </row>
    <row r="117" spans="1:11" x14ac:dyDescent="0.25">
      <c r="A117" t="s">
        <v>228</v>
      </c>
      <c r="K117" t="b">
        <f t="shared" si="1"/>
        <v>0</v>
      </c>
    </row>
    <row r="118" spans="1:11" x14ac:dyDescent="0.25">
      <c r="A118" t="s">
        <v>88</v>
      </c>
      <c r="K118" t="b">
        <f t="shared" si="1"/>
        <v>0</v>
      </c>
    </row>
    <row r="119" spans="1:11" x14ac:dyDescent="0.25">
      <c r="A119" t="s">
        <v>289</v>
      </c>
      <c r="K119" t="b">
        <f t="shared" si="1"/>
        <v>0</v>
      </c>
    </row>
    <row r="120" spans="1:11" x14ac:dyDescent="0.25">
      <c r="A120" t="s">
        <v>391</v>
      </c>
      <c r="K120" t="b">
        <f t="shared" si="1"/>
        <v>0</v>
      </c>
    </row>
    <row r="121" spans="1:11" x14ac:dyDescent="0.25">
      <c r="A121" t="s">
        <v>196</v>
      </c>
      <c r="K121" t="b">
        <f t="shared" si="1"/>
        <v>0</v>
      </c>
    </row>
    <row r="122" spans="1:11" x14ac:dyDescent="0.25">
      <c r="A122" t="s">
        <v>318</v>
      </c>
      <c r="K122" t="b">
        <f t="shared" si="1"/>
        <v>0</v>
      </c>
    </row>
    <row r="123" spans="1:11" x14ac:dyDescent="0.25">
      <c r="A123" t="s">
        <v>281</v>
      </c>
      <c r="K123" t="e">
        <f>IF(#REF!=A123,0)</f>
        <v>#REF!</v>
      </c>
    </row>
    <row r="124" spans="1:11" x14ac:dyDescent="0.25">
      <c r="A124" t="s">
        <v>135</v>
      </c>
      <c r="K124" t="b">
        <f t="shared" si="1"/>
        <v>0</v>
      </c>
    </row>
    <row r="125" spans="1:11" x14ac:dyDescent="0.25">
      <c r="A125" t="s">
        <v>136</v>
      </c>
      <c r="K125" t="b">
        <f t="shared" ref="K125:K186" si="2">IF(A126=A125,0)</f>
        <v>0</v>
      </c>
    </row>
    <row r="126" spans="1:11" x14ac:dyDescent="0.25">
      <c r="A126" t="s">
        <v>370</v>
      </c>
      <c r="K126" t="b">
        <f t="shared" si="2"/>
        <v>0</v>
      </c>
    </row>
    <row r="127" spans="1:11" x14ac:dyDescent="0.25">
      <c r="A127" t="s">
        <v>371</v>
      </c>
      <c r="K127" t="b">
        <f t="shared" si="2"/>
        <v>0</v>
      </c>
    </row>
    <row r="128" spans="1:11" x14ac:dyDescent="0.25">
      <c r="A128" t="s">
        <v>331</v>
      </c>
      <c r="K128" t="b">
        <f t="shared" si="2"/>
        <v>0</v>
      </c>
    </row>
    <row r="129" spans="1:11" x14ac:dyDescent="0.25">
      <c r="A129" t="s">
        <v>310</v>
      </c>
      <c r="K129" t="b">
        <f t="shared" si="2"/>
        <v>0</v>
      </c>
    </row>
    <row r="130" spans="1:11" x14ac:dyDescent="0.25">
      <c r="A130" t="s">
        <v>419</v>
      </c>
      <c r="K130" t="b">
        <f t="shared" si="2"/>
        <v>0</v>
      </c>
    </row>
    <row r="131" spans="1:11" x14ac:dyDescent="0.25">
      <c r="A131" t="s">
        <v>420</v>
      </c>
      <c r="K131" t="b">
        <f t="shared" si="2"/>
        <v>0</v>
      </c>
    </row>
    <row r="132" spans="1:11" x14ac:dyDescent="0.25">
      <c r="A132" t="s">
        <v>402</v>
      </c>
      <c r="K132" t="b">
        <f t="shared" si="2"/>
        <v>0</v>
      </c>
    </row>
    <row r="133" spans="1:11" s="1" customFormat="1" x14ac:dyDescent="0.25">
      <c r="A133" s="1" t="s">
        <v>423</v>
      </c>
      <c r="K133" s="1" t="b">
        <f t="shared" si="2"/>
        <v>0</v>
      </c>
    </row>
    <row r="134" spans="1:11" s="1" customFormat="1" x14ac:dyDescent="0.25">
      <c r="A134" s="1" t="s">
        <v>198</v>
      </c>
      <c r="K134" s="1" t="b">
        <f t="shared" si="2"/>
        <v>0</v>
      </c>
    </row>
    <row r="135" spans="1:11" x14ac:dyDescent="0.25">
      <c r="A135" t="s">
        <v>284</v>
      </c>
      <c r="K135" t="b">
        <f t="shared" si="2"/>
        <v>0</v>
      </c>
    </row>
    <row r="136" spans="1:11" x14ac:dyDescent="0.25">
      <c r="A136" t="s">
        <v>288</v>
      </c>
      <c r="K136" t="b">
        <f t="shared" si="2"/>
        <v>0</v>
      </c>
    </row>
    <row r="137" spans="1:11" x14ac:dyDescent="0.25">
      <c r="A137" t="s">
        <v>282</v>
      </c>
      <c r="K137" t="b">
        <f t="shared" si="2"/>
        <v>0</v>
      </c>
    </row>
    <row r="138" spans="1:11" x14ac:dyDescent="0.25">
      <c r="A138" t="s">
        <v>181</v>
      </c>
      <c r="K138" t="b">
        <f t="shared" si="2"/>
        <v>0</v>
      </c>
    </row>
    <row r="139" spans="1:11" x14ac:dyDescent="0.25">
      <c r="A139" t="s">
        <v>180</v>
      </c>
      <c r="K139" t="b">
        <f t="shared" si="2"/>
        <v>0</v>
      </c>
    </row>
    <row r="140" spans="1:11" x14ac:dyDescent="0.25">
      <c r="A140" t="s">
        <v>188</v>
      </c>
      <c r="K140" t="b">
        <f t="shared" si="2"/>
        <v>0</v>
      </c>
    </row>
    <row r="141" spans="1:11" x14ac:dyDescent="0.25">
      <c r="A141" t="s">
        <v>411</v>
      </c>
      <c r="K141" t="b">
        <f t="shared" si="2"/>
        <v>0</v>
      </c>
    </row>
    <row r="142" spans="1:11" x14ac:dyDescent="0.25">
      <c r="A142" t="s">
        <v>223</v>
      </c>
      <c r="K142" t="b">
        <f t="shared" si="2"/>
        <v>0</v>
      </c>
    </row>
    <row r="143" spans="1:11" x14ac:dyDescent="0.25">
      <c r="A143" t="s">
        <v>111</v>
      </c>
      <c r="K143" t="b">
        <f t="shared" si="2"/>
        <v>0</v>
      </c>
    </row>
    <row r="144" spans="1:11" x14ac:dyDescent="0.25">
      <c r="A144" t="s">
        <v>346</v>
      </c>
      <c r="K144" t="b">
        <f t="shared" si="2"/>
        <v>0</v>
      </c>
    </row>
    <row r="145" spans="1:11" x14ac:dyDescent="0.25">
      <c r="A145" t="s">
        <v>80</v>
      </c>
      <c r="K145" t="b">
        <f t="shared" si="2"/>
        <v>0</v>
      </c>
    </row>
    <row r="146" spans="1:11" x14ac:dyDescent="0.25">
      <c r="A146" t="s">
        <v>351</v>
      </c>
      <c r="K146" t="b">
        <f t="shared" si="2"/>
        <v>0</v>
      </c>
    </row>
    <row r="147" spans="1:11" x14ac:dyDescent="0.25">
      <c r="A147" t="s">
        <v>304</v>
      </c>
      <c r="K147" t="b">
        <f t="shared" si="2"/>
        <v>0</v>
      </c>
    </row>
    <row r="148" spans="1:11" x14ac:dyDescent="0.25">
      <c r="A148" t="s">
        <v>332</v>
      </c>
      <c r="K148" t="b">
        <f t="shared" si="2"/>
        <v>0</v>
      </c>
    </row>
    <row r="149" spans="1:11" x14ac:dyDescent="0.25">
      <c r="A149" t="s">
        <v>176</v>
      </c>
      <c r="K149" t="b">
        <f t="shared" si="2"/>
        <v>0</v>
      </c>
    </row>
    <row r="150" spans="1:11" x14ac:dyDescent="0.25">
      <c r="A150" t="s">
        <v>53</v>
      </c>
      <c r="K150" t="b">
        <f t="shared" si="2"/>
        <v>0</v>
      </c>
    </row>
    <row r="151" spans="1:11" x14ac:dyDescent="0.25">
      <c r="A151" t="s">
        <v>0</v>
      </c>
      <c r="K151" t="b">
        <f t="shared" si="2"/>
        <v>0</v>
      </c>
    </row>
    <row r="152" spans="1:11" x14ac:dyDescent="0.25">
      <c r="A152" t="s">
        <v>98</v>
      </c>
      <c r="K152" t="b">
        <f t="shared" si="2"/>
        <v>0</v>
      </c>
    </row>
    <row r="153" spans="1:11" x14ac:dyDescent="0.25">
      <c r="A153" t="s">
        <v>208</v>
      </c>
      <c r="K153" t="b">
        <f t="shared" si="2"/>
        <v>0</v>
      </c>
    </row>
    <row r="154" spans="1:11" x14ac:dyDescent="0.25">
      <c r="A154" t="s">
        <v>251</v>
      </c>
      <c r="K154" t="b">
        <f t="shared" si="2"/>
        <v>0</v>
      </c>
    </row>
    <row r="155" spans="1:11" x14ac:dyDescent="0.25">
      <c r="A155" t="s">
        <v>368</v>
      </c>
      <c r="K155" t="b">
        <f t="shared" si="2"/>
        <v>0</v>
      </c>
    </row>
    <row r="156" spans="1:11" x14ac:dyDescent="0.25">
      <c r="A156" t="s">
        <v>403</v>
      </c>
      <c r="K156" t="b">
        <f t="shared" si="2"/>
        <v>0</v>
      </c>
    </row>
    <row r="157" spans="1:11" x14ac:dyDescent="0.25">
      <c r="A157" t="s">
        <v>364</v>
      </c>
      <c r="K157" t="b">
        <f t="shared" si="2"/>
        <v>0</v>
      </c>
    </row>
    <row r="158" spans="1:11" x14ac:dyDescent="0.25">
      <c r="A158" t="s">
        <v>365</v>
      </c>
      <c r="K158" t="b">
        <f t="shared" si="2"/>
        <v>0</v>
      </c>
    </row>
    <row r="159" spans="1:11" x14ac:dyDescent="0.25">
      <c r="A159" t="s">
        <v>199</v>
      </c>
      <c r="K159" t="b">
        <f t="shared" si="2"/>
        <v>0</v>
      </c>
    </row>
    <row r="160" spans="1:11" x14ac:dyDescent="0.25">
      <c r="A160" t="s">
        <v>193</v>
      </c>
      <c r="K160" t="b">
        <f t="shared" si="2"/>
        <v>0</v>
      </c>
    </row>
    <row r="161" spans="1:11" x14ac:dyDescent="0.25">
      <c r="A161" t="s">
        <v>325</v>
      </c>
      <c r="K161" t="b">
        <f t="shared" si="2"/>
        <v>0</v>
      </c>
    </row>
    <row r="162" spans="1:11" x14ac:dyDescent="0.25">
      <c r="A162" t="s">
        <v>83</v>
      </c>
      <c r="K162" t="b">
        <f t="shared" si="2"/>
        <v>0</v>
      </c>
    </row>
    <row r="163" spans="1:11" x14ac:dyDescent="0.25">
      <c r="A163" t="s">
        <v>390</v>
      </c>
      <c r="K163" t="b">
        <f t="shared" si="2"/>
        <v>0</v>
      </c>
    </row>
    <row r="164" spans="1:11" x14ac:dyDescent="0.25">
      <c r="A164" t="s">
        <v>389</v>
      </c>
      <c r="K164" t="b">
        <f t="shared" si="2"/>
        <v>0</v>
      </c>
    </row>
    <row r="165" spans="1:11" x14ac:dyDescent="0.25">
      <c r="A165" t="s">
        <v>151</v>
      </c>
      <c r="K165" t="b">
        <f t="shared" si="2"/>
        <v>0</v>
      </c>
    </row>
    <row r="166" spans="1:11" x14ac:dyDescent="0.25">
      <c r="A166" t="s">
        <v>388</v>
      </c>
      <c r="K166" t="b">
        <f t="shared" si="2"/>
        <v>0</v>
      </c>
    </row>
    <row r="167" spans="1:11" x14ac:dyDescent="0.25">
      <c r="A167" t="s">
        <v>252</v>
      </c>
      <c r="K167" t="b">
        <f t="shared" si="2"/>
        <v>0</v>
      </c>
    </row>
    <row r="168" spans="1:11" x14ac:dyDescent="0.25">
      <c r="A168" t="s">
        <v>298</v>
      </c>
      <c r="K168" t="b">
        <f t="shared" si="2"/>
        <v>0</v>
      </c>
    </row>
    <row r="169" spans="1:11" x14ac:dyDescent="0.25">
      <c r="A169" t="s">
        <v>334</v>
      </c>
      <c r="K169" t="b">
        <f t="shared" si="2"/>
        <v>0</v>
      </c>
    </row>
    <row r="170" spans="1:11" x14ac:dyDescent="0.25">
      <c r="A170" t="s">
        <v>257</v>
      </c>
      <c r="K170" t="b">
        <f t="shared" si="2"/>
        <v>0</v>
      </c>
    </row>
    <row r="171" spans="1:11" x14ac:dyDescent="0.25">
      <c r="A171" t="s">
        <v>263</v>
      </c>
      <c r="K171" t="b">
        <f t="shared" si="2"/>
        <v>0</v>
      </c>
    </row>
    <row r="172" spans="1:11" x14ac:dyDescent="0.25">
      <c r="A172" t="s">
        <v>119</v>
      </c>
      <c r="K172" t="b">
        <f t="shared" si="2"/>
        <v>0</v>
      </c>
    </row>
    <row r="173" spans="1:11" x14ac:dyDescent="0.25">
      <c r="A173" t="s">
        <v>226</v>
      </c>
      <c r="K173" t="b">
        <f t="shared" si="2"/>
        <v>0</v>
      </c>
    </row>
    <row r="174" spans="1:11" x14ac:dyDescent="0.25">
      <c r="A174" t="s">
        <v>330</v>
      </c>
      <c r="K174" t="b">
        <f t="shared" si="2"/>
        <v>0</v>
      </c>
    </row>
    <row r="175" spans="1:11" x14ac:dyDescent="0.25">
      <c r="A175" t="s">
        <v>141</v>
      </c>
      <c r="K175" t="e">
        <f>IF(#REF!=A175,0)</f>
        <v>#REF!</v>
      </c>
    </row>
    <row r="176" spans="1:11" x14ac:dyDescent="0.25">
      <c r="A176" t="s">
        <v>142</v>
      </c>
      <c r="K176" t="e">
        <f>IF(#REF!=A176,0)</f>
        <v>#REF!</v>
      </c>
    </row>
    <row r="177" spans="1:11" x14ac:dyDescent="0.25">
      <c r="A177" t="s">
        <v>143</v>
      </c>
      <c r="K177" t="b">
        <f t="shared" si="2"/>
        <v>0</v>
      </c>
    </row>
    <row r="178" spans="1:11" x14ac:dyDescent="0.25">
      <c r="A178" t="s">
        <v>144</v>
      </c>
      <c r="K178" t="b">
        <f t="shared" si="2"/>
        <v>0</v>
      </c>
    </row>
    <row r="179" spans="1:11" x14ac:dyDescent="0.25">
      <c r="A179" t="s">
        <v>396</v>
      </c>
      <c r="K179" t="b">
        <f t="shared" si="2"/>
        <v>0</v>
      </c>
    </row>
    <row r="180" spans="1:11" x14ac:dyDescent="0.25">
      <c r="A180" t="s">
        <v>63</v>
      </c>
      <c r="K180" t="b">
        <f t="shared" si="2"/>
        <v>0</v>
      </c>
    </row>
    <row r="181" spans="1:11" x14ac:dyDescent="0.25">
      <c r="A181" t="s">
        <v>166</v>
      </c>
      <c r="K181" t="b">
        <f t="shared" si="2"/>
        <v>0</v>
      </c>
    </row>
    <row r="182" spans="1:11" x14ac:dyDescent="0.25">
      <c r="A182" t="s">
        <v>408</v>
      </c>
      <c r="K182" t="b">
        <f t="shared" si="2"/>
        <v>0</v>
      </c>
    </row>
    <row r="183" spans="1:11" x14ac:dyDescent="0.25">
      <c r="A183" t="s">
        <v>184</v>
      </c>
      <c r="K183" t="b">
        <f t="shared" si="2"/>
        <v>0</v>
      </c>
    </row>
    <row r="184" spans="1:11" x14ac:dyDescent="0.25">
      <c r="A184" t="s">
        <v>407</v>
      </c>
      <c r="K184" t="b">
        <f t="shared" si="2"/>
        <v>0</v>
      </c>
    </row>
    <row r="185" spans="1:11" x14ac:dyDescent="0.25">
      <c r="A185" t="s">
        <v>268</v>
      </c>
      <c r="K185" t="b">
        <f t="shared" si="2"/>
        <v>0</v>
      </c>
    </row>
    <row r="186" spans="1:11" x14ac:dyDescent="0.25">
      <c r="A186" t="s">
        <v>202</v>
      </c>
      <c r="K186" t="b">
        <f t="shared" si="2"/>
        <v>0</v>
      </c>
    </row>
    <row r="187" spans="1:11" x14ac:dyDescent="0.25">
      <c r="A187" t="s">
        <v>413</v>
      </c>
      <c r="K187" t="b">
        <f t="shared" ref="K187:K248" si="3">IF(A188=A187,0)</f>
        <v>0</v>
      </c>
    </row>
    <row r="188" spans="1:11" x14ac:dyDescent="0.25">
      <c r="A188" t="s">
        <v>203</v>
      </c>
      <c r="K188" t="b">
        <f t="shared" si="3"/>
        <v>0</v>
      </c>
    </row>
    <row r="189" spans="1:11" x14ac:dyDescent="0.25">
      <c r="A189" t="s">
        <v>363</v>
      </c>
      <c r="K189" t="b">
        <f t="shared" si="3"/>
        <v>0</v>
      </c>
    </row>
    <row r="190" spans="1:11" x14ac:dyDescent="0.25">
      <c r="A190" t="s">
        <v>352</v>
      </c>
      <c r="K190" t="b">
        <f t="shared" si="3"/>
        <v>0</v>
      </c>
    </row>
    <row r="191" spans="1:11" x14ac:dyDescent="0.25">
      <c r="A191" t="s">
        <v>70</v>
      </c>
      <c r="K191" t="b">
        <f t="shared" si="3"/>
        <v>0</v>
      </c>
    </row>
    <row r="192" spans="1:11" x14ac:dyDescent="0.25">
      <c r="A192" t="s">
        <v>72</v>
      </c>
      <c r="K192" t="b">
        <f t="shared" si="3"/>
        <v>0</v>
      </c>
    </row>
    <row r="193" spans="1:11" x14ac:dyDescent="0.25">
      <c r="A193" t="s">
        <v>261</v>
      </c>
      <c r="K193" t="b">
        <f t="shared" si="3"/>
        <v>0</v>
      </c>
    </row>
    <row r="194" spans="1:11" x14ac:dyDescent="0.25">
      <c r="A194" t="s">
        <v>240</v>
      </c>
      <c r="K194" t="b">
        <f t="shared" si="3"/>
        <v>0</v>
      </c>
    </row>
    <row r="195" spans="1:11" x14ac:dyDescent="0.25">
      <c r="A195" t="s">
        <v>300</v>
      </c>
      <c r="K195" t="b">
        <f t="shared" si="3"/>
        <v>0</v>
      </c>
    </row>
    <row r="196" spans="1:11" x14ac:dyDescent="0.25">
      <c r="A196" t="s">
        <v>174</v>
      </c>
      <c r="K196" t="b">
        <f t="shared" si="3"/>
        <v>0</v>
      </c>
    </row>
    <row r="197" spans="1:11" x14ac:dyDescent="0.25">
      <c r="A197" t="s">
        <v>175</v>
      </c>
      <c r="K197" t="b">
        <f t="shared" si="3"/>
        <v>0</v>
      </c>
    </row>
    <row r="198" spans="1:11" x14ac:dyDescent="0.25">
      <c r="A198" t="s">
        <v>191</v>
      </c>
      <c r="K198" t="b">
        <f t="shared" si="3"/>
        <v>0</v>
      </c>
    </row>
    <row r="199" spans="1:11" x14ac:dyDescent="0.25">
      <c r="A199" t="s">
        <v>89</v>
      </c>
      <c r="K199" t="b">
        <f t="shared" si="3"/>
        <v>0</v>
      </c>
    </row>
    <row r="200" spans="1:11" x14ac:dyDescent="0.25">
      <c r="A200" t="s">
        <v>326</v>
      </c>
      <c r="K200" t="b">
        <f t="shared" si="3"/>
        <v>0</v>
      </c>
    </row>
    <row r="201" spans="1:11" x14ac:dyDescent="0.25">
      <c r="A201" t="s">
        <v>353</v>
      </c>
      <c r="K201" t="b">
        <f t="shared" si="3"/>
        <v>0</v>
      </c>
    </row>
    <row r="202" spans="1:11" x14ac:dyDescent="0.25">
      <c r="A202" t="s">
        <v>79</v>
      </c>
      <c r="K202" t="b">
        <f t="shared" si="3"/>
        <v>0</v>
      </c>
    </row>
    <row r="203" spans="1:11" x14ac:dyDescent="0.25">
      <c r="A203" t="s">
        <v>270</v>
      </c>
      <c r="K203" t="b">
        <f t="shared" si="3"/>
        <v>0</v>
      </c>
    </row>
    <row r="204" spans="1:11" x14ac:dyDescent="0.25">
      <c r="A204" t="s">
        <v>46</v>
      </c>
      <c r="K204" t="b">
        <f t="shared" si="3"/>
        <v>0</v>
      </c>
    </row>
    <row r="205" spans="1:11" x14ac:dyDescent="0.25">
      <c r="A205" t="s">
        <v>45</v>
      </c>
      <c r="K205" t="b">
        <f t="shared" si="3"/>
        <v>0</v>
      </c>
    </row>
    <row r="206" spans="1:11" x14ac:dyDescent="0.25">
      <c r="A206" t="s">
        <v>113</v>
      </c>
      <c r="K206" t="b">
        <f t="shared" si="3"/>
        <v>0</v>
      </c>
    </row>
    <row r="207" spans="1:11" x14ac:dyDescent="0.25">
      <c r="A207" t="s">
        <v>90</v>
      </c>
      <c r="K207" t="b">
        <f t="shared" si="3"/>
        <v>0</v>
      </c>
    </row>
    <row r="208" spans="1:11" x14ac:dyDescent="0.25">
      <c r="A208" t="s">
        <v>92</v>
      </c>
      <c r="K208" t="b">
        <f t="shared" si="3"/>
        <v>0</v>
      </c>
    </row>
    <row r="209" spans="1:11" x14ac:dyDescent="0.25">
      <c r="A209" t="s">
        <v>285</v>
      </c>
      <c r="K209" t="b">
        <f t="shared" si="3"/>
        <v>0</v>
      </c>
    </row>
    <row r="210" spans="1:11" x14ac:dyDescent="0.25">
      <c r="A210" t="s">
        <v>338</v>
      </c>
      <c r="K210" t="b">
        <f t="shared" si="3"/>
        <v>0</v>
      </c>
    </row>
    <row r="211" spans="1:11" x14ac:dyDescent="0.25">
      <c r="A211" t="s">
        <v>232</v>
      </c>
      <c r="K211" t="b">
        <f t="shared" si="3"/>
        <v>0</v>
      </c>
    </row>
    <row r="212" spans="1:11" x14ac:dyDescent="0.25">
      <c r="A212" t="s">
        <v>118</v>
      </c>
      <c r="K212" t="b">
        <f t="shared" si="3"/>
        <v>0</v>
      </c>
    </row>
    <row r="213" spans="1:11" x14ac:dyDescent="0.25">
      <c r="A213" t="s">
        <v>77</v>
      </c>
      <c r="K213" t="b">
        <f t="shared" si="3"/>
        <v>0</v>
      </c>
    </row>
    <row r="214" spans="1:11" x14ac:dyDescent="0.25">
      <c r="A214" t="s">
        <v>38</v>
      </c>
      <c r="K214" t="b">
        <f t="shared" si="3"/>
        <v>0</v>
      </c>
    </row>
    <row r="215" spans="1:11" x14ac:dyDescent="0.25">
      <c r="A215" t="s">
        <v>21</v>
      </c>
      <c r="K215" t="b">
        <f t="shared" si="3"/>
        <v>0</v>
      </c>
    </row>
    <row r="216" spans="1:11" x14ac:dyDescent="0.25">
      <c r="A216" t="s">
        <v>23</v>
      </c>
      <c r="K216" t="b">
        <f t="shared" si="3"/>
        <v>0</v>
      </c>
    </row>
    <row r="217" spans="1:11" x14ac:dyDescent="0.25">
      <c r="A217" t="s">
        <v>24</v>
      </c>
      <c r="K217" t="b">
        <f t="shared" si="3"/>
        <v>0</v>
      </c>
    </row>
    <row r="218" spans="1:11" x14ac:dyDescent="0.25">
      <c r="A218" t="s">
        <v>229</v>
      </c>
      <c r="K218" t="b">
        <f t="shared" si="3"/>
        <v>0</v>
      </c>
    </row>
    <row r="219" spans="1:11" x14ac:dyDescent="0.25">
      <c r="A219" t="s">
        <v>25</v>
      </c>
      <c r="K219" t="b">
        <f t="shared" si="3"/>
        <v>0</v>
      </c>
    </row>
    <row r="220" spans="1:11" x14ac:dyDescent="0.25">
      <c r="A220" t="s">
        <v>19</v>
      </c>
      <c r="K220" t="b">
        <f t="shared" si="3"/>
        <v>0</v>
      </c>
    </row>
    <row r="221" spans="1:11" x14ac:dyDescent="0.25">
      <c r="A221" t="s">
        <v>20</v>
      </c>
      <c r="K221" t="b">
        <f t="shared" si="3"/>
        <v>0</v>
      </c>
    </row>
    <row r="222" spans="1:11" x14ac:dyDescent="0.25">
      <c r="A222" t="s">
        <v>22</v>
      </c>
      <c r="K222" t="b">
        <f t="shared" si="3"/>
        <v>0</v>
      </c>
    </row>
    <row r="223" spans="1:11" x14ac:dyDescent="0.25">
      <c r="A223" t="s">
        <v>87</v>
      </c>
      <c r="K223" t="b">
        <f t="shared" si="3"/>
        <v>0</v>
      </c>
    </row>
    <row r="224" spans="1:11" x14ac:dyDescent="0.25">
      <c r="A224" t="s">
        <v>173</v>
      </c>
      <c r="K224" t="b">
        <f t="shared" si="3"/>
        <v>0</v>
      </c>
    </row>
    <row r="225" spans="1:11" x14ac:dyDescent="0.25">
      <c r="A225" t="s">
        <v>424</v>
      </c>
      <c r="K225" t="b">
        <f t="shared" si="3"/>
        <v>0</v>
      </c>
    </row>
    <row r="226" spans="1:11" x14ac:dyDescent="0.25">
      <c r="A226" t="s">
        <v>224</v>
      </c>
      <c r="K226" t="b">
        <f t="shared" si="3"/>
        <v>0</v>
      </c>
    </row>
    <row r="227" spans="1:11" x14ac:dyDescent="0.25">
      <c r="A227" t="s">
        <v>358</v>
      </c>
      <c r="K227" t="b">
        <f t="shared" si="3"/>
        <v>0</v>
      </c>
    </row>
    <row r="228" spans="1:11" x14ac:dyDescent="0.25">
      <c r="A228" t="s">
        <v>354</v>
      </c>
      <c r="K228" t="b">
        <f t="shared" si="3"/>
        <v>0</v>
      </c>
    </row>
    <row r="229" spans="1:11" x14ac:dyDescent="0.25">
      <c r="A229" t="s">
        <v>234</v>
      </c>
      <c r="K229" t="b">
        <f t="shared" si="3"/>
        <v>0</v>
      </c>
    </row>
    <row r="230" spans="1:11" x14ac:dyDescent="0.25">
      <c r="A230" t="s">
        <v>93</v>
      </c>
      <c r="K230" t="b">
        <f t="shared" si="3"/>
        <v>0</v>
      </c>
    </row>
    <row r="231" spans="1:11" x14ac:dyDescent="0.25">
      <c r="A231" t="s">
        <v>422</v>
      </c>
      <c r="K231" t="b">
        <f t="shared" si="3"/>
        <v>0</v>
      </c>
    </row>
    <row r="232" spans="1:11" x14ac:dyDescent="0.25">
      <c r="A232" t="s">
        <v>227</v>
      </c>
      <c r="K232" t="b">
        <f t="shared" si="3"/>
        <v>0</v>
      </c>
    </row>
    <row r="233" spans="1:11" x14ac:dyDescent="0.25">
      <c r="A233" t="s">
        <v>209</v>
      </c>
      <c r="K233" t="b">
        <f t="shared" si="3"/>
        <v>0</v>
      </c>
    </row>
    <row r="234" spans="1:11" x14ac:dyDescent="0.25">
      <c r="A234" t="s">
        <v>239</v>
      </c>
      <c r="K234" t="b">
        <f t="shared" si="3"/>
        <v>0</v>
      </c>
    </row>
    <row r="235" spans="1:11" x14ac:dyDescent="0.25">
      <c r="A235" t="s">
        <v>86</v>
      </c>
      <c r="K235" t="b">
        <f t="shared" si="3"/>
        <v>0</v>
      </c>
    </row>
    <row r="236" spans="1:11" x14ac:dyDescent="0.25">
      <c r="A236" t="s">
        <v>109</v>
      </c>
      <c r="K236" t="b">
        <f t="shared" si="3"/>
        <v>0</v>
      </c>
    </row>
    <row r="237" spans="1:11" x14ac:dyDescent="0.25">
      <c r="A237" t="s">
        <v>322</v>
      </c>
      <c r="K237" t="b">
        <f t="shared" si="3"/>
        <v>0</v>
      </c>
    </row>
    <row r="238" spans="1:11" x14ac:dyDescent="0.25">
      <c r="A238" t="s">
        <v>323</v>
      </c>
      <c r="K238" t="b">
        <f t="shared" si="3"/>
        <v>0</v>
      </c>
    </row>
    <row r="239" spans="1:11" x14ac:dyDescent="0.25">
      <c r="A239" t="s">
        <v>41</v>
      </c>
      <c r="K239" t="b">
        <f t="shared" si="3"/>
        <v>0</v>
      </c>
    </row>
    <row r="240" spans="1:11" x14ac:dyDescent="0.25">
      <c r="A240" t="s">
        <v>235</v>
      </c>
      <c r="K240" t="b">
        <f t="shared" si="3"/>
        <v>0</v>
      </c>
    </row>
    <row r="241" spans="1:11" x14ac:dyDescent="0.25">
      <c r="A241" t="s">
        <v>266</v>
      </c>
      <c r="K241" t="b">
        <f t="shared" si="3"/>
        <v>0</v>
      </c>
    </row>
    <row r="242" spans="1:11" x14ac:dyDescent="0.25">
      <c r="A242" t="s">
        <v>66</v>
      </c>
      <c r="K242" t="b">
        <f t="shared" si="3"/>
        <v>0</v>
      </c>
    </row>
    <row r="243" spans="1:11" x14ac:dyDescent="0.25">
      <c r="A243" t="s">
        <v>265</v>
      </c>
      <c r="K243" t="b">
        <f t="shared" si="3"/>
        <v>0</v>
      </c>
    </row>
    <row r="244" spans="1:11" x14ac:dyDescent="0.25">
      <c r="A244" t="s">
        <v>221</v>
      </c>
      <c r="K244" t="b">
        <f t="shared" si="3"/>
        <v>0</v>
      </c>
    </row>
    <row r="245" spans="1:11" x14ac:dyDescent="0.25">
      <c r="A245" t="s">
        <v>437</v>
      </c>
      <c r="K245" t="b">
        <f t="shared" si="3"/>
        <v>0</v>
      </c>
    </row>
    <row r="246" spans="1:11" x14ac:dyDescent="0.25">
      <c r="A246" t="s">
        <v>37</v>
      </c>
      <c r="K246" t="b">
        <f t="shared" si="3"/>
        <v>0</v>
      </c>
    </row>
    <row r="247" spans="1:11" x14ac:dyDescent="0.25">
      <c r="A247" t="s">
        <v>95</v>
      </c>
      <c r="K247" t="b">
        <f t="shared" si="3"/>
        <v>0</v>
      </c>
    </row>
    <row r="248" spans="1:11" x14ac:dyDescent="0.25">
      <c r="A248" t="s">
        <v>182</v>
      </c>
      <c r="K248" t="b">
        <f t="shared" si="3"/>
        <v>0</v>
      </c>
    </row>
    <row r="249" spans="1:11" x14ac:dyDescent="0.25">
      <c r="A249" t="s">
        <v>128</v>
      </c>
      <c r="K249" t="e">
        <f>IF(#REF!=A249,0)</f>
        <v>#REF!</v>
      </c>
    </row>
    <row r="250" spans="1:11" x14ac:dyDescent="0.25">
      <c r="A250" t="s">
        <v>120</v>
      </c>
      <c r="K250" t="b">
        <f t="shared" ref="K250:K312" si="4">IF(A251=A250,0)</f>
        <v>0</v>
      </c>
    </row>
    <row r="251" spans="1:11" x14ac:dyDescent="0.25">
      <c r="A251" t="s">
        <v>399</v>
      </c>
      <c r="K251" t="b">
        <f t="shared" si="4"/>
        <v>0</v>
      </c>
    </row>
    <row r="252" spans="1:11" x14ac:dyDescent="0.25">
      <c r="A252" t="s">
        <v>44</v>
      </c>
      <c r="K252" t="b">
        <f t="shared" si="4"/>
        <v>0</v>
      </c>
    </row>
    <row r="253" spans="1:11" x14ac:dyDescent="0.25">
      <c r="A253" t="s">
        <v>42</v>
      </c>
      <c r="K253" t="b">
        <f t="shared" si="4"/>
        <v>0</v>
      </c>
    </row>
    <row r="254" spans="1:11" x14ac:dyDescent="0.25">
      <c r="A254" t="s">
        <v>121</v>
      </c>
      <c r="K254" t="b">
        <f t="shared" si="4"/>
        <v>0</v>
      </c>
    </row>
    <row r="255" spans="1:11" x14ac:dyDescent="0.25">
      <c r="A255" t="s">
        <v>137</v>
      </c>
      <c r="K255" t="b">
        <f t="shared" si="4"/>
        <v>0</v>
      </c>
    </row>
    <row r="256" spans="1:11" x14ac:dyDescent="0.25">
      <c r="A256" t="s">
        <v>319</v>
      </c>
      <c r="K256" t="b">
        <f t="shared" si="4"/>
        <v>0</v>
      </c>
    </row>
    <row r="257" spans="1:11" x14ac:dyDescent="0.25">
      <c r="A257" t="s">
        <v>52</v>
      </c>
      <c r="K257" t="b">
        <f t="shared" si="4"/>
        <v>0</v>
      </c>
    </row>
    <row r="258" spans="1:11" x14ac:dyDescent="0.25">
      <c r="A258" t="s">
        <v>356</v>
      </c>
      <c r="K258" t="b">
        <f t="shared" si="4"/>
        <v>0</v>
      </c>
    </row>
    <row r="259" spans="1:11" x14ac:dyDescent="0.25">
      <c r="A259" t="s">
        <v>291</v>
      </c>
      <c r="K259" t="b">
        <f t="shared" si="4"/>
        <v>0</v>
      </c>
    </row>
    <row r="260" spans="1:11" x14ac:dyDescent="0.25">
      <c r="A260" t="s">
        <v>81</v>
      </c>
      <c r="K260" t="b">
        <f t="shared" si="4"/>
        <v>0</v>
      </c>
    </row>
    <row r="261" spans="1:11" x14ac:dyDescent="0.25">
      <c r="A261" t="s">
        <v>82</v>
      </c>
      <c r="K261" t="b">
        <f t="shared" si="4"/>
        <v>0</v>
      </c>
    </row>
    <row r="262" spans="1:11" x14ac:dyDescent="0.25">
      <c r="A262" t="s">
        <v>230</v>
      </c>
      <c r="K262" t="b">
        <f t="shared" si="4"/>
        <v>0</v>
      </c>
    </row>
    <row r="263" spans="1:11" x14ac:dyDescent="0.25">
      <c r="A263" t="s">
        <v>253</v>
      </c>
      <c r="K263" t="b">
        <f t="shared" si="4"/>
        <v>0</v>
      </c>
    </row>
    <row r="264" spans="1:11" x14ac:dyDescent="0.25">
      <c r="A264" t="s">
        <v>303</v>
      </c>
      <c r="K264" t="b">
        <f t="shared" si="4"/>
        <v>0</v>
      </c>
    </row>
    <row r="265" spans="1:11" x14ac:dyDescent="0.25">
      <c r="A265" t="s">
        <v>68</v>
      </c>
      <c r="K265" t="b">
        <f t="shared" si="4"/>
        <v>0</v>
      </c>
    </row>
    <row r="266" spans="1:11" x14ac:dyDescent="0.25">
      <c r="A266" t="s">
        <v>272</v>
      </c>
      <c r="K266" t="b">
        <f t="shared" si="4"/>
        <v>0</v>
      </c>
    </row>
    <row r="267" spans="1:11" x14ac:dyDescent="0.25">
      <c r="A267" t="s">
        <v>213</v>
      </c>
      <c r="K267" t="b">
        <f t="shared" si="4"/>
        <v>0</v>
      </c>
    </row>
    <row r="268" spans="1:11" x14ac:dyDescent="0.25">
      <c r="A268" t="s">
        <v>117</v>
      </c>
      <c r="K268" t="b">
        <f t="shared" si="4"/>
        <v>0</v>
      </c>
    </row>
    <row r="269" spans="1:11" x14ac:dyDescent="0.25">
      <c r="A269" t="s">
        <v>96</v>
      </c>
      <c r="K269" t="b">
        <f t="shared" si="4"/>
        <v>0</v>
      </c>
    </row>
    <row r="270" spans="1:11" x14ac:dyDescent="0.25">
      <c r="A270" t="s">
        <v>339</v>
      </c>
      <c r="K270" t="b">
        <f t="shared" si="4"/>
        <v>0</v>
      </c>
    </row>
    <row r="271" spans="1:11" x14ac:dyDescent="0.25">
      <c r="A271" t="s">
        <v>271</v>
      </c>
      <c r="K271" t="b">
        <f t="shared" si="4"/>
        <v>0</v>
      </c>
    </row>
    <row r="272" spans="1:11" x14ac:dyDescent="0.25">
      <c r="A272" t="s">
        <v>359</v>
      </c>
      <c r="K272" t="b">
        <f t="shared" si="4"/>
        <v>0</v>
      </c>
    </row>
    <row r="273" spans="1:11" x14ac:dyDescent="0.25">
      <c r="A273" t="s">
        <v>290</v>
      </c>
      <c r="K273" t="b">
        <f t="shared" si="4"/>
        <v>0</v>
      </c>
    </row>
    <row r="274" spans="1:11" x14ac:dyDescent="0.25">
      <c r="A274" t="s">
        <v>97</v>
      </c>
      <c r="K274" t="b">
        <f t="shared" si="4"/>
        <v>0</v>
      </c>
    </row>
    <row r="275" spans="1:11" x14ac:dyDescent="0.25">
      <c r="A275" t="s">
        <v>101</v>
      </c>
      <c r="K275" t="b">
        <f t="shared" si="4"/>
        <v>0</v>
      </c>
    </row>
    <row r="276" spans="1:11" x14ac:dyDescent="0.25">
      <c r="A276" t="s">
        <v>315</v>
      </c>
      <c r="K276" t="b">
        <f t="shared" si="4"/>
        <v>0</v>
      </c>
    </row>
    <row r="277" spans="1:11" x14ac:dyDescent="0.25">
      <c r="A277" t="s">
        <v>267</v>
      </c>
      <c r="K277" t="b">
        <f t="shared" si="4"/>
        <v>0</v>
      </c>
    </row>
    <row r="278" spans="1:11" x14ac:dyDescent="0.25">
      <c r="A278" t="s">
        <v>220</v>
      </c>
      <c r="K278" t="b">
        <f t="shared" si="4"/>
        <v>0</v>
      </c>
    </row>
    <row r="279" spans="1:11" x14ac:dyDescent="0.25">
      <c r="A279" t="s">
        <v>316</v>
      </c>
      <c r="K279" t="b">
        <f t="shared" si="4"/>
        <v>0</v>
      </c>
    </row>
    <row r="280" spans="1:11" x14ac:dyDescent="0.25">
      <c r="A280" t="s">
        <v>429</v>
      </c>
      <c r="K280" t="b">
        <f t="shared" si="4"/>
        <v>0</v>
      </c>
    </row>
    <row r="281" spans="1:11" x14ac:dyDescent="0.25">
      <c r="A281" t="s">
        <v>311</v>
      </c>
      <c r="K281" t="b">
        <f t="shared" si="4"/>
        <v>0</v>
      </c>
    </row>
    <row r="282" spans="1:11" x14ac:dyDescent="0.25">
      <c r="A282" t="s">
        <v>405</v>
      </c>
      <c r="K282" t="b">
        <f t="shared" si="4"/>
        <v>0</v>
      </c>
    </row>
    <row r="283" spans="1:11" x14ac:dyDescent="0.25">
      <c r="A283" t="s">
        <v>369</v>
      </c>
      <c r="K283" t="b">
        <f t="shared" si="4"/>
        <v>0</v>
      </c>
    </row>
    <row r="284" spans="1:11" x14ac:dyDescent="0.25">
      <c r="A284" t="s">
        <v>138</v>
      </c>
      <c r="K284" t="b">
        <f t="shared" si="4"/>
        <v>0</v>
      </c>
    </row>
    <row r="285" spans="1:11" x14ac:dyDescent="0.25">
      <c r="A285" t="s">
        <v>139</v>
      </c>
      <c r="K285" t="b">
        <f t="shared" si="4"/>
        <v>0</v>
      </c>
    </row>
    <row r="286" spans="1:11" x14ac:dyDescent="0.25">
      <c r="A286" t="s">
        <v>406</v>
      </c>
      <c r="K286" t="b">
        <f t="shared" si="4"/>
        <v>0</v>
      </c>
    </row>
    <row r="287" spans="1:11" x14ac:dyDescent="0.25">
      <c r="A287" t="s">
        <v>372</v>
      </c>
      <c r="K287" t="b">
        <f t="shared" si="4"/>
        <v>0</v>
      </c>
    </row>
    <row r="288" spans="1:11" x14ac:dyDescent="0.25">
      <c r="A288" t="s">
        <v>374</v>
      </c>
      <c r="K288" t="b">
        <f t="shared" si="4"/>
        <v>0</v>
      </c>
    </row>
    <row r="289" spans="1:11" x14ac:dyDescent="0.25">
      <c r="A289" t="s">
        <v>373</v>
      </c>
      <c r="K289" t="b">
        <f t="shared" si="4"/>
        <v>0</v>
      </c>
    </row>
    <row r="290" spans="1:11" x14ac:dyDescent="0.25">
      <c r="A290" t="s">
        <v>313</v>
      </c>
      <c r="K290" t="b">
        <f t="shared" si="4"/>
        <v>0</v>
      </c>
    </row>
    <row r="291" spans="1:11" x14ac:dyDescent="0.25">
      <c r="A291" t="s">
        <v>317</v>
      </c>
      <c r="K291" t="b">
        <f t="shared" si="4"/>
        <v>0</v>
      </c>
    </row>
    <row r="292" spans="1:11" x14ac:dyDescent="0.25">
      <c r="A292" t="s">
        <v>204</v>
      </c>
      <c r="K292" t="b">
        <f t="shared" si="4"/>
        <v>0</v>
      </c>
    </row>
    <row r="293" spans="1:11" x14ac:dyDescent="0.25">
      <c r="A293" t="s">
        <v>205</v>
      </c>
      <c r="K293" t="b">
        <f t="shared" si="4"/>
        <v>0</v>
      </c>
    </row>
    <row r="294" spans="1:11" x14ac:dyDescent="0.25">
      <c r="A294" t="s">
        <v>206</v>
      </c>
      <c r="K294" t="b">
        <f t="shared" si="4"/>
        <v>0</v>
      </c>
    </row>
    <row r="295" spans="1:11" x14ac:dyDescent="0.25">
      <c r="A295" t="s">
        <v>283</v>
      </c>
      <c r="K295" t="b">
        <f t="shared" si="4"/>
        <v>0</v>
      </c>
    </row>
    <row r="296" spans="1:11" x14ac:dyDescent="0.25">
      <c r="A296" t="s">
        <v>78</v>
      </c>
      <c r="K296" t="b">
        <f t="shared" si="4"/>
        <v>0</v>
      </c>
    </row>
    <row r="297" spans="1:11" x14ac:dyDescent="0.25">
      <c r="A297" t="s">
        <v>159</v>
      </c>
      <c r="K297" t="b">
        <f t="shared" si="4"/>
        <v>0</v>
      </c>
    </row>
    <row r="298" spans="1:11" x14ac:dyDescent="0.25">
      <c r="A298" t="s">
        <v>214</v>
      </c>
      <c r="K298" t="b">
        <f t="shared" si="4"/>
        <v>0</v>
      </c>
    </row>
    <row r="299" spans="1:11" x14ac:dyDescent="0.25">
      <c r="A299" t="s">
        <v>312</v>
      </c>
      <c r="K299" t="b">
        <f t="shared" si="4"/>
        <v>0</v>
      </c>
    </row>
    <row r="300" spans="1:11" x14ac:dyDescent="0.25">
      <c r="A300" t="s">
        <v>200</v>
      </c>
      <c r="K300" t="b">
        <f t="shared" si="4"/>
        <v>0</v>
      </c>
    </row>
    <row r="301" spans="1:11" x14ac:dyDescent="0.25">
      <c r="A301" t="s">
        <v>401</v>
      </c>
      <c r="K301" t="b">
        <f t="shared" si="4"/>
        <v>0</v>
      </c>
    </row>
    <row r="302" spans="1:11" x14ac:dyDescent="0.25">
      <c r="A302" t="s">
        <v>39</v>
      </c>
      <c r="K302" t="b">
        <f t="shared" si="4"/>
        <v>0</v>
      </c>
    </row>
    <row r="303" spans="1:11" x14ac:dyDescent="0.25">
      <c r="A303" t="s">
        <v>40</v>
      </c>
      <c r="K303" t="b">
        <f t="shared" si="4"/>
        <v>0</v>
      </c>
    </row>
    <row r="304" spans="1:11" x14ac:dyDescent="0.25">
      <c r="A304" t="s">
        <v>333</v>
      </c>
      <c r="K304" t="b">
        <f t="shared" si="4"/>
        <v>0</v>
      </c>
    </row>
    <row r="305" spans="1:11" x14ac:dyDescent="0.25">
      <c r="A305" t="s">
        <v>172</v>
      </c>
      <c r="K305" t="e">
        <f>IF(#REF!=A305,0)</f>
        <v>#REF!</v>
      </c>
    </row>
    <row r="306" spans="1:11" x14ac:dyDescent="0.25">
      <c r="A306" t="s">
        <v>189</v>
      </c>
      <c r="K306" t="b">
        <f t="shared" si="4"/>
        <v>0</v>
      </c>
    </row>
    <row r="307" spans="1:11" x14ac:dyDescent="0.25">
      <c r="A307" t="s">
        <v>145</v>
      </c>
      <c r="K307" t="b">
        <f t="shared" si="4"/>
        <v>0</v>
      </c>
    </row>
    <row r="308" spans="1:11" x14ac:dyDescent="0.25">
      <c r="A308" t="s">
        <v>347</v>
      </c>
      <c r="K308" t="b">
        <f t="shared" si="4"/>
        <v>0</v>
      </c>
    </row>
    <row r="309" spans="1:11" x14ac:dyDescent="0.25">
      <c r="A309" t="s">
        <v>357</v>
      </c>
      <c r="K309" t="b">
        <f t="shared" si="4"/>
        <v>0</v>
      </c>
    </row>
    <row r="310" spans="1:11" x14ac:dyDescent="0.25">
      <c r="A310" t="s">
        <v>336</v>
      </c>
      <c r="K310" t="b">
        <f t="shared" si="4"/>
        <v>0</v>
      </c>
    </row>
    <row r="311" spans="1:11" x14ac:dyDescent="0.25">
      <c r="A311" t="s">
        <v>273</v>
      </c>
      <c r="K311" t="b">
        <f t="shared" si="4"/>
        <v>0</v>
      </c>
    </row>
    <row r="312" spans="1:11" x14ac:dyDescent="0.25">
      <c r="A312" t="s">
        <v>99</v>
      </c>
      <c r="K312" t="b">
        <f t="shared" si="4"/>
        <v>0</v>
      </c>
    </row>
    <row r="313" spans="1:11" x14ac:dyDescent="0.25">
      <c r="A313" t="s">
        <v>278</v>
      </c>
      <c r="K313" t="b">
        <f t="shared" ref="K313:K376" si="5">IF(A314=A313,0)</f>
        <v>0</v>
      </c>
    </row>
    <row r="314" spans="1:11" x14ac:dyDescent="0.25">
      <c r="A314" t="s">
        <v>158</v>
      </c>
      <c r="K314" t="b">
        <f t="shared" si="5"/>
        <v>0</v>
      </c>
    </row>
    <row r="315" spans="1:11" x14ac:dyDescent="0.25">
      <c r="A315" t="s">
        <v>157</v>
      </c>
      <c r="K315" t="b">
        <f t="shared" si="5"/>
        <v>0</v>
      </c>
    </row>
    <row r="316" spans="1:11" x14ac:dyDescent="0.25">
      <c r="A316" t="s">
        <v>160</v>
      </c>
      <c r="K316" t="b">
        <f t="shared" si="5"/>
        <v>0</v>
      </c>
    </row>
    <row r="317" spans="1:11" x14ac:dyDescent="0.25">
      <c r="A317" t="s">
        <v>91</v>
      </c>
      <c r="K317" t="b">
        <f t="shared" si="5"/>
        <v>0</v>
      </c>
    </row>
    <row r="318" spans="1:11" x14ac:dyDescent="0.25">
      <c r="A318" t="s">
        <v>324</v>
      </c>
      <c r="K318" t="b">
        <f t="shared" si="5"/>
        <v>0</v>
      </c>
    </row>
    <row r="319" spans="1:11" x14ac:dyDescent="0.25">
      <c r="A319" t="s">
        <v>348</v>
      </c>
      <c r="K319" t="b">
        <f t="shared" si="5"/>
        <v>0</v>
      </c>
    </row>
    <row r="320" spans="1:11" x14ac:dyDescent="0.25">
      <c r="A320" t="s">
        <v>258</v>
      </c>
      <c r="K320" t="b">
        <f t="shared" si="5"/>
        <v>0</v>
      </c>
    </row>
    <row r="321" spans="1:11" x14ac:dyDescent="0.25">
      <c r="A321" t="s">
        <v>254</v>
      </c>
      <c r="K321" t="b">
        <f t="shared" si="5"/>
        <v>0</v>
      </c>
    </row>
    <row r="322" spans="1:11" x14ac:dyDescent="0.25">
      <c r="A322" t="s">
        <v>130</v>
      </c>
      <c r="K322" t="b">
        <f t="shared" si="5"/>
        <v>0</v>
      </c>
    </row>
    <row r="323" spans="1:11" x14ac:dyDescent="0.25">
      <c r="A323" t="s">
        <v>434</v>
      </c>
      <c r="K323" t="b">
        <f t="shared" si="5"/>
        <v>0</v>
      </c>
    </row>
    <row r="324" spans="1:11" x14ac:dyDescent="0.25">
      <c r="A324" t="s">
        <v>435</v>
      </c>
      <c r="K324" t="b">
        <f t="shared" si="5"/>
        <v>0</v>
      </c>
    </row>
    <row r="325" spans="1:11" x14ac:dyDescent="0.25">
      <c r="A325" t="s">
        <v>308</v>
      </c>
      <c r="K325" t="b">
        <f t="shared" si="5"/>
        <v>0</v>
      </c>
    </row>
    <row r="326" spans="1:11" x14ac:dyDescent="0.25">
      <c r="A326" t="s">
        <v>225</v>
      </c>
      <c r="K326" t="b">
        <f t="shared" si="5"/>
        <v>0</v>
      </c>
    </row>
    <row r="327" spans="1:11" x14ac:dyDescent="0.25">
      <c r="A327" t="s">
        <v>255</v>
      </c>
      <c r="K327" t="b">
        <f t="shared" si="5"/>
        <v>0</v>
      </c>
    </row>
    <row r="328" spans="1:11" x14ac:dyDescent="0.25">
      <c r="A328" t="s">
        <v>259</v>
      </c>
      <c r="K328" t="b">
        <f t="shared" si="5"/>
        <v>0</v>
      </c>
    </row>
    <row r="329" spans="1:11" x14ac:dyDescent="0.25">
      <c r="A329" t="s">
        <v>132</v>
      </c>
      <c r="K329" t="b">
        <f t="shared" si="5"/>
        <v>0</v>
      </c>
    </row>
    <row r="330" spans="1:11" x14ac:dyDescent="0.25">
      <c r="A330" t="s">
        <v>133</v>
      </c>
      <c r="K330" t="b">
        <f t="shared" si="5"/>
        <v>0</v>
      </c>
    </row>
    <row r="331" spans="1:11" x14ac:dyDescent="0.25">
      <c r="A331" t="s">
        <v>201</v>
      </c>
      <c r="K331" t="b">
        <f t="shared" si="5"/>
        <v>0</v>
      </c>
    </row>
    <row r="332" spans="1:11" x14ac:dyDescent="0.25">
      <c r="A332" t="s">
        <v>106</v>
      </c>
      <c r="K332" t="b">
        <f t="shared" si="5"/>
        <v>0</v>
      </c>
    </row>
    <row r="333" spans="1:11" x14ac:dyDescent="0.25">
      <c r="A333" t="s">
        <v>384</v>
      </c>
      <c r="K333" t="b">
        <f t="shared" si="5"/>
        <v>0</v>
      </c>
    </row>
    <row r="334" spans="1:11" x14ac:dyDescent="0.25">
      <c r="A334" t="s">
        <v>385</v>
      </c>
      <c r="K334" t="b">
        <f t="shared" si="5"/>
        <v>0</v>
      </c>
    </row>
    <row r="335" spans="1:11" x14ac:dyDescent="0.25">
      <c r="A335" t="s">
        <v>59</v>
      </c>
      <c r="K335" t="b">
        <f t="shared" si="5"/>
        <v>0</v>
      </c>
    </row>
    <row r="336" spans="1:11" x14ac:dyDescent="0.25">
      <c r="A336" t="s">
        <v>438</v>
      </c>
      <c r="K336" t="b">
        <f t="shared" si="5"/>
        <v>0</v>
      </c>
    </row>
    <row r="337" spans="1:11" x14ac:dyDescent="0.25">
      <c r="A337" t="s">
        <v>57</v>
      </c>
      <c r="K337" t="b">
        <f t="shared" si="5"/>
        <v>0</v>
      </c>
    </row>
    <row r="338" spans="1:11" x14ac:dyDescent="0.25">
      <c r="A338" t="s">
        <v>58</v>
      </c>
      <c r="K338" t="b">
        <f t="shared" si="5"/>
        <v>0</v>
      </c>
    </row>
    <row r="339" spans="1:11" x14ac:dyDescent="0.25">
      <c r="A339" t="s">
        <v>56</v>
      </c>
      <c r="K339" t="b">
        <f t="shared" si="5"/>
        <v>0</v>
      </c>
    </row>
    <row r="340" spans="1:11" x14ac:dyDescent="0.25">
      <c r="A340" t="s">
        <v>386</v>
      </c>
      <c r="K340" t="b">
        <f t="shared" si="5"/>
        <v>0</v>
      </c>
    </row>
    <row r="341" spans="1:11" x14ac:dyDescent="0.25">
      <c r="A341" t="s">
        <v>55</v>
      </c>
      <c r="K341" t="b">
        <f t="shared" si="5"/>
        <v>0</v>
      </c>
    </row>
    <row r="342" spans="1:11" x14ac:dyDescent="0.25">
      <c r="A342" t="s">
        <v>416</v>
      </c>
      <c r="K342" t="b">
        <f t="shared" si="5"/>
        <v>0</v>
      </c>
    </row>
    <row r="343" spans="1:11" x14ac:dyDescent="0.25">
      <c r="A343" t="s">
        <v>167</v>
      </c>
      <c r="K343" t="b">
        <f t="shared" si="5"/>
        <v>0</v>
      </c>
    </row>
    <row r="344" spans="1:11" x14ac:dyDescent="0.25">
      <c r="A344" t="s">
        <v>140</v>
      </c>
      <c r="K344" t="b">
        <f t="shared" si="5"/>
        <v>0</v>
      </c>
    </row>
    <row r="345" spans="1:11" x14ac:dyDescent="0.25">
      <c r="A345" t="s">
        <v>378</v>
      </c>
      <c r="K345" t="b">
        <f t="shared" si="5"/>
        <v>0</v>
      </c>
    </row>
    <row r="346" spans="1:11" x14ac:dyDescent="0.25">
      <c r="A346" t="s">
        <v>375</v>
      </c>
      <c r="K346" t="b">
        <f t="shared" si="5"/>
        <v>0</v>
      </c>
    </row>
    <row r="347" spans="1:11" x14ac:dyDescent="0.25">
      <c r="A347" t="s">
        <v>412</v>
      </c>
      <c r="K347" t="b">
        <f t="shared" si="5"/>
        <v>0</v>
      </c>
    </row>
    <row r="348" spans="1:11" x14ac:dyDescent="0.25">
      <c r="A348" t="s">
        <v>327</v>
      </c>
      <c r="K348" t="b">
        <f t="shared" si="5"/>
        <v>0</v>
      </c>
    </row>
    <row r="349" spans="1:11" x14ac:dyDescent="0.25">
      <c r="A349" t="s">
        <v>71</v>
      </c>
      <c r="K349" t="b">
        <f t="shared" si="5"/>
        <v>0</v>
      </c>
    </row>
    <row r="350" spans="1:11" x14ac:dyDescent="0.25">
      <c r="A350" t="s">
        <v>74</v>
      </c>
      <c r="K350" t="b">
        <f t="shared" si="5"/>
        <v>0</v>
      </c>
    </row>
    <row r="351" spans="1:11" x14ac:dyDescent="0.25">
      <c r="A351" t="s">
        <v>73</v>
      </c>
      <c r="K351" t="b">
        <f t="shared" si="5"/>
        <v>0</v>
      </c>
    </row>
    <row r="352" spans="1:11" x14ac:dyDescent="0.25">
      <c r="A352" t="s">
        <v>415</v>
      </c>
      <c r="K352" t="b">
        <f t="shared" si="5"/>
        <v>0</v>
      </c>
    </row>
    <row r="353" spans="1:11" x14ac:dyDescent="0.25">
      <c r="A353" t="s">
        <v>244</v>
      </c>
      <c r="K353" t="b">
        <f t="shared" si="5"/>
        <v>0</v>
      </c>
    </row>
    <row r="354" spans="1:11" x14ac:dyDescent="0.25">
      <c r="A354" t="s">
        <v>398</v>
      </c>
      <c r="K354" t="b">
        <f t="shared" si="5"/>
        <v>0</v>
      </c>
    </row>
    <row r="355" spans="1:11" x14ac:dyDescent="0.25">
      <c r="A355" t="s">
        <v>146</v>
      </c>
      <c r="K355" t="b">
        <f t="shared" si="5"/>
        <v>0</v>
      </c>
    </row>
    <row r="356" spans="1:11" x14ac:dyDescent="0.25">
      <c r="A356" t="s">
        <v>194</v>
      </c>
      <c r="K356" t="b">
        <f t="shared" si="5"/>
        <v>0</v>
      </c>
    </row>
    <row r="357" spans="1:11" x14ac:dyDescent="0.25">
      <c r="A357" t="s">
        <v>14</v>
      </c>
      <c r="K357" t="b">
        <f t="shared" si="5"/>
        <v>0</v>
      </c>
    </row>
    <row r="358" spans="1:11" x14ac:dyDescent="0.25">
      <c r="A358" t="s">
        <v>43</v>
      </c>
      <c r="K358" t="b">
        <f t="shared" si="5"/>
        <v>0</v>
      </c>
    </row>
    <row r="359" spans="1:11" x14ac:dyDescent="0.25">
      <c r="A359" t="s">
        <v>6</v>
      </c>
      <c r="K359" t="b">
        <f t="shared" si="5"/>
        <v>0</v>
      </c>
    </row>
    <row r="360" spans="1:11" x14ac:dyDescent="0.25">
      <c r="A360" t="s">
        <v>7</v>
      </c>
      <c r="K360" t="b">
        <f t="shared" si="5"/>
        <v>0</v>
      </c>
    </row>
    <row r="361" spans="1:11" x14ac:dyDescent="0.25">
      <c r="A361" t="s">
        <v>8</v>
      </c>
      <c r="K361" t="b">
        <f t="shared" si="5"/>
        <v>0</v>
      </c>
    </row>
    <row r="362" spans="1:11" x14ac:dyDescent="0.25">
      <c r="A362" t="s">
        <v>9</v>
      </c>
      <c r="K362" t="b">
        <f t="shared" si="5"/>
        <v>0</v>
      </c>
    </row>
    <row r="363" spans="1:11" x14ac:dyDescent="0.25">
      <c r="A363" t="s">
        <v>10</v>
      </c>
      <c r="K363" t="b">
        <f t="shared" si="5"/>
        <v>0</v>
      </c>
    </row>
    <row r="364" spans="1:11" x14ac:dyDescent="0.25">
      <c r="A364" t="s">
        <v>11</v>
      </c>
      <c r="K364" t="b">
        <f t="shared" si="5"/>
        <v>0</v>
      </c>
    </row>
    <row r="365" spans="1:11" x14ac:dyDescent="0.25">
      <c r="A365" t="s">
        <v>12</v>
      </c>
      <c r="K365" t="b">
        <f t="shared" si="5"/>
        <v>0</v>
      </c>
    </row>
    <row r="366" spans="1:11" x14ac:dyDescent="0.25">
      <c r="A366" t="s">
        <v>13</v>
      </c>
      <c r="K366" t="b">
        <f t="shared" si="5"/>
        <v>0</v>
      </c>
    </row>
    <row r="367" spans="1:11" x14ac:dyDescent="0.25">
      <c r="A367" t="s">
        <v>27</v>
      </c>
      <c r="K367" t="b">
        <f t="shared" si="5"/>
        <v>0</v>
      </c>
    </row>
    <row r="368" spans="1:11" x14ac:dyDescent="0.25">
      <c r="A368" t="s">
        <v>26</v>
      </c>
      <c r="K368" t="b">
        <f t="shared" si="5"/>
        <v>0</v>
      </c>
    </row>
    <row r="369" spans="1:11" x14ac:dyDescent="0.25">
      <c r="A369" t="s">
        <v>29</v>
      </c>
      <c r="K369" t="b">
        <f t="shared" si="5"/>
        <v>0</v>
      </c>
    </row>
    <row r="370" spans="1:11" x14ac:dyDescent="0.25">
      <c r="A370" t="s">
        <v>28</v>
      </c>
      <c r="K370" t="b">
        <f t="shared" si="5"/>
        <v>0</v>
      </c>
    </row>
    <row r="371" spans="1:11" x14ac:dyDescent="0.25">
      <c r="A371" t="s">
        <v>31</v>
      </c>
      <c r="K371" t="b">
        <f t="shared" si="5"/>
        <v>0</v>
      </c>
    </row>
    <row r="372" spans="1:11" x14ac:dyDescent="0.25">
      <c r="A372" t="s">
        <v>30</v>
      </c>
      <c r="K372" t="b">
        <f t="shared" si="5"/>
        <v>0</v>
      </c>
    </row>
    <row r="373" spans="1:11" x14ac:dyDescent="0.25">
      <c r="A373" t="s">
        <v>33</v>
      </c>
      <c r="K373" t="b">
        <f t="shared" si="5"/>
        <v>0</v>
      </c>
    </row>
    <row r="374" spans="1:11" x14ac:dyDescent="0.25">
      <c r="A374" t="s">
        <v>32</v>
      </c>
      <c r="K374" t="b">
        <f t="shared" si="5"/>
        <v>0</v>
      </c>
    </row>
    <row r="375" spans="1:11" x14ac:dyDescent="0.25">
      <c r="A375" t="s">
        <v>35</v>
      </c>
      <c r="K375" t="b">
        <f t="shared" si="5"/>
        <v>0</v>
      </c>
    </row>
    <row r="376" spans="1:11" x14ac:dyDescent="0.25">
      <c r="A376" t="s">
        <v>34</v>
      </c>
      <c r="K376" t="b">
        <f t="shared" si="5"/>
        <v>0</v>
      </c>
    </row>
    <row r="377" spans="1:11" x14ac:dyDescent="0.25">
      <c r="A377" t="s">
        <v>36</v>
      </c>
      <c r="K377" t="b">
        <f t="shared" ref="K377:K440" si="6">IF(A378=A377,0)</f>
        <v>0</v>
      </c>
    </row>
    <row r="378" spans="1:11" x14ac:dyDescent="0.25">
      <c r="A378" t="s">
        <v>168</v>
      </c>
      <c r="K378" t="b">
        <f t="shared" si="6"/>
        <v>0</v>
      </c>
    </row>
    <row r="379" spans="1:11" x14ac:dyDescent="0.25">
      <c r="A379" t="s">
        <v>169</v>
      </c>
      <c r="K379" t="b">
        <f t="shared" si="6"/>
        <v>0</v>
      </c>
    </row>
    <row r="380" spans="1:11" x14ac:dyDescent="0.25">
      <c r="A380" t="s">
        <v>170</v>
      </c>
      <c r="K380" t="b">
        <f t="shared" si="6"/>
        <v>0</v>
      </c>
    </row>
    <row r="381" spans="1:11" x14ac:dyDescent="0.25">
      <c r="A381" t="s">
        <v>171</v>
      </c>
      <c r="K381" t="b">
        <f t="shared" si="6"/>
        <v>0</v>
      </c>
    </row>
    <row r="382" spans="1:11" x14ac:dyDescent="0.25">
      <c r="A382" t="s">
        <v>404</v>
      </c>
      <c r="K382" t="b">
        <f t="shared" si="6"/>
        <v>0</v>
      </c>
    </row>
    <row r="383" spans="1:11" x14ac:dyDescent="0.25">
      <c r="A383" t="s">
        <v>274</v>
      </c>
      <c r="K383" t="b">
        <f t="shared" si="6"/>
        <v>0</v>
      </c>
    </row>
    <row r="384" spans="1:11" x14ac:dyDescent="0.25">
      <c r="A384" t="s">
        <v>436</v>
      </c>
      <c r="K384" t="b">
        <f t="shared" si="6"/>
        <v>0</v>
      </c>
    </row>
    <row r="385" spans="1:11" x14ac:dyDescent="0.25">
      <c r="A385" t="s">
        <v>187</v>
      </c>
      <c r="K385" t="b">
        <f t="shared" si="6"/>
        <v>0</v>
      </c>
    </row>
    <row r="386" spans="1:11" x14ac:dyDescent="0.25">
      <c r="A386" t="s">
        <v>183</v>
      </c>
      <c r="K386" t="b">
        <f t="shared" si="6"/>
        <v>0</v>
      </c>
    </row>
    <row r="387" spans="1:11" x14ac:dyDescent="0.25">
      <c r="A387" t="s">
        <v>256</v>
      </c>
      <c r="K387" t="b">
        <f t="shared" si="6"/>
        <v>0</v>
      </c>
    </row>
    <row r="388" spans="1:11" x14ac:dyDescent="0.25">
      <c r="A388" t="s">
        <v>305</v>
      </c>
      <c r="K388" t="b">
        <f t="shared" si="6"/>
        <v>0</v>
      </c>
    </row>
    <row r="389" spans="1:11" x14ac:dyDescent="0.25">
      <c r="A389" t="s">
        <v>185</v>
      </c>
      <c r="K389" t="b">
        <f t="shared" si="6"/>
        <v>0</v>
      </c>
    </row>
    <row r="390" spans="1:11" x14ac:dyDescent="0.25">
      <c r="A390" t="s">
        <v>426</v>
      </c>
      <c r="K390" t="b">
        <f t="shared" si="6"/>
        <v>0</v>
      </c>
    </row>
    <row r="391" spans="1:11" x14ac:dyDescent="0.25">
      <c r="A391" t="s">
        <v>75</v>
      </c>
      <c r="K391" t="b">
        <f t="shared" si="6"/>
        <v>0</v>
      </c>
    </row>
    <row r="392" spans="1:11" x14ac:dyDescent="0.25">
      <c r="A392" t="s">
        <v>84</v>
      </c>
      <c r="K392" t="b">
        <f t="shared" si="6"/>
        <v>0</v>
      </c>
    </row>
    <row r="393" spans="1:11" x14ac:dyDescent="0.25">
      <c r="A393" t="s">
        <v>112</v>
      </c>
      <c r="K393" t="b">
        <f t="shared" si="6"/>
        <v>0</v>
      </c>
    </row>
    <row r="394" spans="1:11" x14ac:dyDescent="0.25">
      <c r="A394" t="s">
        <v>400</v>
      </c>
      <c r="K394" t="b">
        <f t="shared" si="6"/>
        <v>0</v>
      </c>
    </row>
    <row r="395" spans="1:11" x14ac:dyDescent="0.25">
      <c r="A395" t="s">
        <v>320</v>
      </c>
      <c r="K395" t="b">
        <f t="shared" si="6"/>
        <v>0</v>
      </c>
    </row>
    <row r="396" spans="1:11" x14ac:dyDescent="0.25">
      <c r="A396" t="s">
        <v>231</v>
      </c>
      <c r="K396" t="b">
        <f t="shared" si="6"/>
        <v>0</v>
      </c>
    </row>
    <row r="397" spans="1:11" x14ac:dyDescent="0.25">
      <c r="A397" t="s">
        <v>427</v>
      </c>
      <c r="K397" t="b">
        <f t="shared" si="6"/>
        <v>0</v>
      </c>
    </row>
    <row r="398" spans="1:11" x14ac:dyDescent="0.25">
      <c r="A398" t="s">
        <v>105</v>
      </c>
      <c r="K398" t="b">
        <f t="shared" si="6"/>
        <v>0</v>
      </c>
    </row>
    <row r="399" spans="1:11" x14ac:dyDescent="0.25">
      <c r="A399" t="s">
        <v>107</v>
      </c>
      <c r="K399" t="b">
        <f t="shared" si="6"/>
        <v>0</v>
      </c>
    </row>
    <row r="400" spans="1:11" x14ac:dyDescent="0.25">
      <c r="A400" t="s">
        <v>238</v>
      </c>
      <c r="K400" t="b">
        <f t="shared" si="6"/>
        <v>0</v>
      </c>
    </row>
    <row r="401" spans="1:11" s="1" customFormat="1" x14ac:dyDescent="0.25">
      <c r="A401" s="1" t="s">
        <v>425</v>
      </c>
      <c r="K401" s="1" t="b">
        <f t="shared" si="6"/>
        <v>0</v>
      </c>
    </row>
    <row r="402" spans="1:11" s="1" customFormat="1" x14ac:dyDescent="0.25">
      <c r="A402" s="1" t="s">
        <v>197</v>
      </c>
      <c r="K402" s="1" t="b">
        <f t="shared" si="6"/>
        <v>0</v>
      </c>
    </row>
    <row r="403" spans="1:11" x14ac:dyDescent="0.25">
      <c r="A403" t="s">
        <v>69</v>
      </c>
      <c r="K403" t="b">
        <f t="shared" si="6"/>
        <v>0</v>
      </c>
    </row>
    <row r="404" spans="1:11" x14ac:dyDescent="0.25">
      <c r="A404" t="s">
        <v>212</v>
      </c>
      <c r="K404" t="b">
        <f t="shared" si="6"/>
        <v>0</v>
      </c>
    </row>
    <row r="405" spans="1:11" x14ac:dyDescent="0.25">
      <c r="A405" t="s">
        <v>275</v>
      </c>
      <c r="K405" t="b">
        <f t="shared" si="6"/>
        <v>0</v>
      </c>
    </row>
    <row r="406" spans="1:11" x14ac:dyDescent="0.25">
      <c r="A406" t="s">
        <v>211</v>
      </c>
      <c r="K406" t="b">
        <f t="shared" si="6"/>
        <v>0</v>
      </c>
    </row>
    <row r="407" spans="1:11" x14ac:dyDescent="0.25">
      <c r="A407" t="s">
        <v>277</v>
      </c>
      <c r="K407" t="b">
        <f t="shared" si="6"/>
        <v>0</v>
      </c>
    </row>
    <row r="408" spans="1:11" x14ac:dyDescent="0.25">
      <c r="A408" t="s">
        <v>302</v>
      </c>
      <c r="K408" t="b">
        <f t="shared" si="6"/>
        <v>0</v>
      </c>
    </row>
    <row r="409" spans="1:11" x14ac:dyDescent="0.25">
      <c r="A409" t="s">
        <v>287</v>
      </c>
      <c r="K409" t="b">
        <f t="shared" si="6"/>
        <v>0</v>
      </c>
    </row>
    <row r="410" spans="1:11" x14ac:dyDescent="0.25">
      <c r="A410" t="s">
        <v>164</v>
      </c>
      <c r="K410" t="b">
        <f t="shared" si="6"/>
        <v>0</v>
      </c>
    </row>
    <row r="411" spans="1:11" x14ac:dyDescent="0.25">
      <c r="A411" t="s">
        <v>269</v>
      </c>
      <c r="K411" t="b">
        <f t="shared" si="6"/>
        <v>0</v>
      </c>
    </row>
    <row r="412" spans="1:11" x14ac:dyDescent="0.25">
      <c r="A412" t="s">
        <v>337</v>
      </c>
      <c r="K412" t="b">
        <f t="shared" si="6"/>
        <v>0</v>
      </c>
    </row>
    <row r="413" spans="1:11" x14ac:dyDescent="0.25">
      <c r="A413" t="s">
        <v>393</v>
      </c>
      <c r="K413" t="b">
        <f t="shared" si="6"/>
        <v>0</v>
      </c>
    </row>
    <row r="414" spans="1:11" x14ac:dyDescent="0.25">
      <c r="A414" t="s">
        <v>102</v>
      </c>
      <c r="K414" t="b">
        <f t="shared" si="6"/>
        <v>0</v>
      </c>
    </row>
    <row r="415" spans="1:11" x14ac:dyDescent="0.25">
      <c r="A415" t="s">
        <v>367</v>
      </c>
      <c r="K415" t="b">
        <f t="shared" si="6"/>
        <v>0</v>
      </c>
    </row>
    <row r="416" spans="1:11" x14ac:dyDescent="0.25">
      <c r="A416" t="s">
        <v>431</v>
      </c>
      <c r="K416" t="b">
        <f t="shared" si="6"/>
        <v>0</v>
      </c>
    </row>
    <row r="417" spans="1:11" x14ac:dyDescent="0.25">
      <c r="A417" t="s">
        <v>392</v>
      </c>
      <c r="K417" t="b">
        <f t="shared" si="6"/>
        <v>0</v>
      </c>
    </row>
    <row r="418" spans="1:11" x14ac:dyDescent="0.25">
      <c r="A418" t="s">
        <v>236</v>
      </c>
      <c r="K418" t="b">
        <f t="shared" si="6"/>
        <v>0</v>
      </c>
    </row>
    <row r="419" spans="1:11" x14ac:dyDescent="0.25">
      <c r="A419" t="s">
        <v>85</v>
      </c>
      <c r="K419" t="b">
        <f t="shared" si="6"/>
        <v>0</v>
      </c>
    </row>
    <row r="420" spans="1:11" x14ac:dyDescent="0.25">
      <c r="A420" t="s">
        <v>394</v>
      </c>
      <c r="K420" t="b">
        <f t="shared" si="6"/>
        <v>0</v>
      </c>
    </row>
    <row r="421" spans="1:11" x14ac:dyDescent="0.25">
      <c r="A421" t="s">
        <v>51</v>
      </c>
      <c r="K421" t="b">
        <f t="shared" si="6"/>
        <v>0</v>
      </c>
    </row>
    <row r="422" spans="1:11" x14ac:dyDescent="0.25">
      <c r="A422" t="s">
        <v>48</v>
      </c>
      <c r="K422" t="b">
        <f t="shared" si="6"/>
        <v>0</v>
      </c>
    </row>
    <row r="423" spans="1:11" x14ac:dyDescent="0.25">
      <c r="A423" t="s">
        <v>47</v>
      </c>
      <c r="K423" t="b">
        <f t="shared" si="6"/>
        <v>0</v>
      </c>
    </row>
    <row r="424" spans="1:11" x14ac:dyDescent="0.25">
      <c r="A424" t="s">
        <v>49</v>
      </c>
      <c r="K424" t="b">
        <f t="shared" si="6"/>
        <v>0</v>
      </c>
    </row>
    <row r="425" spans="1:11" x14ac:dyDescent="0.25">
      <c r="A425" t="s">
        <v>50</v>
      </c>
      <c r="K425" t="b">
        <f t="shared" si="6"/>
        <v>0</v>
      </c>
    </row>
    <row r="426" spans="1:11" x14ac:dyDescent="0.25">
      <c r="A426" t="s">
        <v>54</v>
      </c>
      <c r="K426" t="b">
        <f t="shared" si="6"/>
        <v>0</v>
      </c>
    </row>
    <row r="427" spans="1:11" x14ac:dyDescent="0.25">
      <c r="A427" t="s">
        <v>217</v>
      </c>
      <c r="K427" t="b">
        <f t="shared" si="6"/>
        <v>0</v>
      </c>
    </row>
    <row r="428" spans="1:11" x14ac:dyDescent="0.25">
      <c r="A428" t="s">
        <v>340</v>
      </c>
      <c r="K428" t="b">
        <f t="shared" si="6"/>
        <v>0</v>
      </c>
    </row>
    <row r="429" spans="1:11" x14ac:dyDescent="0.25">
      <c r="A429" t="s">
        <v>314</v>
      </c>
      <c r="K429" t="b">
        <f t="shared" si="6"/>
        <v>0</v>
      </c>
    </row>
    <row r="430" spans="1:11" x14ac:dyDescent="0.25">
      <c r="A430" t="s">
        <v>276</v>
      </c>
      <c r="K430" t="b">
        <f t="shared" si="6"/>
        <v>0</v>
      </c>
    </row>
    <row r="431" spans="1:11" x14ac:dyDescent="0.25">
      <c r="A431" t="s">
        <v>294</v>
      </c>
      <c r="K431" t="b">
        <f t="shared" si="6"/>
        <v>0</v>
      </c>
    </row>
    <row r="432" spans="1:11" x14ac:dyDescent="0.25">
      <c r="A432" t="s">
        <v>350</v>
      </c>
      <c r="K432" t="b">
        <f t="shared" si="6"/>
        <v>0</v>
      </c>
    </row>
    <row r="433" spans="1:11" x14ac:dyDescent="0.25">
      <c r="A433" t="s">
        <v>94</v>
      </c>
      <c r="K433" t="b">
        <f t="shared" si="6"/>
        <v>0</v>
      </c>
    </row>
    <row r="434" spans="1:11" x14ac:dyDescent="0.25">
      <c r="A434" t="s">
        <v>321</v>
      </c>
      <c r="K434" t="b">
        <f t="shared" si="6"/>
        <v>0</v>
      </c>
    </row>
    <row r="435" spans="1:11" x14ac:dyDescent="0.25">
      <c r="A435" t="s">
        <v>260</v>
      </c>
      <c r="K435" t="b">
        <f t="shared" si="6"/>
        <v>0</v>
      </c>
    </row>
    <row r="436" spans="1:11" x14ac:dyDescent="0.25">
      <c r="A436" t="s">
        <v>222</v>
      </c>
      <c r="K436" t="b">
        <f t="shared" si="6"/>
        <v>0</v>
      </c>
    </row>
    <row r="437" spans="1:11" x14ac:dyDescent="0.25">
      <c r="A437" t="s">
        <v>237</v>
      </c>
      <c r="K437" t="b">
        <f t="shared" si="6"/>
        <v>0</v>
      </c>
    </row>
    <row r="438" spans="1:11" x14ac:dyDescent="0.25">
      <c r="A438" t="s">
        <v>262</v>
      </c>
      <c r="K438" t="b">
        <f t="shared" si="6"/>
        <v>0</v>
      </c>
    </row>
    <row r="439" spans="1:11" x14ac:dyDescent="0.25">
      <c r="A439" t="s">
        <v>355</v>
      </c>
      <c r="K439" t="b">
        <f t="shared" si="6"/>
        <v>0</v>
      </c>
    </row>
    <row r="440" spans="1:11" x14ac:dyDescent="0.25">
      <c r="K440">
        <f t="shared" si="6"/>
        <v>0</v>
      </c>
    </row>
  </sheetData>
  <customSheetViews>
    <customSheetView guid="{276DD33C-0A0A-4C0A-92B7-559CCAE141C8}" state="hidden">
      <selection activeCell="E37" sqref="E37"/>
      <pageMargins left="0.7" right="0.7" top="0.75" bottom="0.75" header="0.3" footer="0.3"/>
      <pageSetup paperSize="9" orientation="portrait" r:id="rId1"/>
    </customSheetView>
    <customSheetView guid="{8BAD98EA-3731-4C07-9882-1F7AB7BC553E}" state="hidden">
      <selection activeCell="E37" sqref="E37"/>
      <pageMargins left="0.7" right="0.7" top="0.75" bottom="0.75" header="0.3" footer="0.3"/>
      <pageSetup paperSize="9" orientation="portrait" r:id="rId2"/>
    </customSheetView>
    <customSheetView guid="{FA8D2F00-778B-4C3E-B9CB-EABA45C91036}" state="hidden">
      <selection activeCell="E37" sqref="E37"/>
      <pageMargins left="0.7" right="0.7" top="0.75" bottom="0.75" header="0.3" footer="0.3"/>
      <pageSetup paperSize="9" orientation="portrait" r:id="rId3"/>
    </customSheetView>
    <customSheetView guid="{9D39CF6A-02E2-4584-BF70-BDA5BBC37834}" state="hidden">
      <selection activeCell="K76" sqref="K76"/>
      <pageMargins left="0.7" right="0.7" top="0.75" bottom="0.75" header="0.3" footer="0.3"/>
      <pageSetup paperSize="9" orientation="portrait" r:id="rId4"/>
    </customSheetView>
    <customSheetView guid="{DFAA89B9-2AC5-4C51-AA2E-AA289A25FBE7}" state="hidden">
      <selection activeCell="E37" sqref="E37"/>
      <pageMargins left="0.7" right="0.7" top="0.75" bottom="0.75" header="0.3" footer="0.3"/>
      <pageSetup paperSize="9" orientation="portrait" r:id="rId5"/>
    </customSheetView>
  </customSheetViews>
  <pageMargins left="0.7" right="0.7" top="0.75" bottom="0.75" header="0.3" footer="0.3"/>
  <pageSetup paperSize="9" orientation="portrait"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40"/>
  <sheetViews>
    <sheetView topLeftCell="A298" workbookViewId="0">
      <selection activeCell="B313" sqref="B313"/>
    </sheetView>
  </sheetViews>
  <sheetFormatPr baseColWidth="10" defaultRowHeight="15" x14ac:dyDescent="0.25"/>
  <cols>
    <col min="1" max="1" width="63.7109375" customWidth="1"/>
    <col min="2" max="2" width="16.5703125" customWidth="1"/>
  </cols>
  <sheetData>
    <row r="1" spans="1:2" x14ac:dyDescent="0.25">
      <c r="A1" s="7" t="s">
        <v>710</v>
      </c>
      <c r="B1" s="8"/>
    </row>
    <row r="2" spans="1:2" x14ac:dyDescent="0.25">
      <c r="A2" s="7" t="s">
        <v>902</v>
      </c>
      <c r="B2" s="9"/>
    </row>
    <row r="3" spans="1:2" x14ac:dyDescent="0.25">
      <c r="A3" s="7" t="s">
        <v>186</v>
      </c>
      <c r="B3" s="9"/>
    </row>
    <row r="4" spans="1:2" ht="24.75" x14ac:dyDescent="0.25">
      <c r="A4" s="7" t="s">
        <v>192</v>
      </c>
      <c r="B4" s="10"/>
    </row>
    <row r="5" spans="1:2" x14ac:dyDescent="0.25">
      <c r="A5" s="7" t="s">
        <v>335</v>
      </c>
      <c r="B5" s="8"/>
    </row>
    <row r="6" spans="1:2" x14ac:dyDescent="0.25">
      <c r="A6" s="7" t="s">
        <v>295</v>
      </c>
      <c r="B6" s="9">
        <v>5</v>
      </c>
    </row>
    <row r="7" spans="1:2" x14ac:dyDescent="0.25">
      <c r="A7" s="7" t="s">
        <v>681</v>
      </c>
      <c r="B7" s="9"/>
    </row>
    <row r="8" spans="1:2" x14ac:dyDescent="0.25">
      <c r="A8" s="7" t="s">
        <v>279</v>
      </c>
      <c r="B8" s="9"/>
    </row>
    <row r="9" spans="1:2" x14ac:dyDescent="0.25">
      <c r="A9" s="7" t="s">
        <v>631</v>
      </c>
      <c r="B9" s="10"/>
    </row>
    <row r="10" spans="1:2" x14ac:dyDescent="0.25">
      <c r="A10" s="7" t="s">
        <v>755</v>
      </c>
      <c r="B10" s="8"/>
    </row>
    <row r="11" spans="1:2" ht="24.75" x14ac:dyDescent="0.25">
      <c r="A11" s="7" t="s">
        <v>103</v>
      </c>
      <c r="B11" s="9"/>
    </row>
    <row r="12" spans="1:2" x14ac:dyDescent="0.25">
      <c r="A12" s="7" t="s">
        <v>835</v>
      </c>
      <c r="B12" s="9"/>
    </row>
    <row r="13" spans="1:2" x14ac:dyDescent="0.25">
      <c r="A13" s="7" t="s">
        <v>573</v>
      </c>
      <c r="B13" s="9"/>
    </row>
    <row r="14" spans="1:2" x14ac:dyDescent="0.25">
      <c r="A14" s="7" t="s">
        <v>215</v>
      </c>
      <c r="B14" s="10"/>
    </row>
    <row r="15" spans="1:2" x14ac:dyDescent="0.25">
      <c r="A15" s="7" t="s">
        <v>959</v>
      </c>
      <c r="B15" s="8"/>
    </row>
    <row r="16" spans="1:2" x14ac:dyDescent="0.25">
      <c r="A16" s="7" t="s">
        <v>455</v>
      </c>
      <c r="B16" s="9"/>
    </row>
    <row r="17" spans="1:2" x14ac:dyDescent="0.25">
      <c r="A17" s="7" t="s">
        <v>64</v>
      </c>
      <c r="B17" s="10"/>
    </row>
    <row r="18" spans="1:2" x14ac:dyDescent="0.25">
      <c r="A18" s="7" t="s">
        <v>550</v>
      </c>
      <c r="B18" s="8"/>
    </row>
    <row r="19" spans="1:2" x14ac:dyDescent="0.25">
      <c r="A19" s="7" t="s">
        <v>286</v>
      </c>
      <c r="B19" s="9"/>
    </row>
    <row r="20" spans="1:2" x14ac:dyDescent="0.25">
      <c r="A20" s="7" t="s">
        <v>207</v>
      </c>
      <c r="B20" s="9"/>
    </row>
    <row r="21" spans="1:2" x14ac:dyDescent="0.25">
      <c r="A21" s="7" t="s">
        <v>769</v>
      </c>
      <c r="B21" s="10"/>
    </row>
    <row r="22" spans="1:2" x14ac:dyDescent="0.25">
      <c r="A22" s="7" t="s">
        <v>585</v>
      </c>
      <c r="B22" s="8"/>
    </row>
    <row r="23" spans="1:2" x14ac:dyDescent="0.25">
      <c r="A23" s="7" t="s">
        <v>863</v>
      </c>
      <c r="B23" s="9"/>
    </row>
    <row r="24" spans="1:2" x14ac:dyDescent="0.25">
      <c r="A24" s="7" t="s">
        <v>699</v>
      </c>
      <c r="B24" s="9"/>
    </row>
    <row r="25" spans="1:2" x14ac:dyDescent="0.25">
      <c r="A25" s="7" t="s">
        <v>682</v>
      </c>
      <c r="B25" s="10"/>
    </row>
    <row r="26" spans="1:2" x14ac:dyDescent="0.25">
      <c r="A26" s="7" t="s">
        <v>380</v>
      </c>
      <c r="B26" s="8"/>
    </row>
    <row r="27" spans="1:2" x14ac:dyDescent="0.25">
      <c r="A27" s="7" t="s">
        <v>381</v>
      </c>
      <c r="B27" s="9"/>
    </row>
    <row r="28" spans="1:2" x14ac:dyDescent="0.25">
      <c r="A28" s="7" t="s">
        <v>382</v>
      </c>
      <c r="B28" s="9"/>
    </row>
    <row r="29" spans="1:2" x14ac:dyDescent="0.25">
      <c r="A29" s="7" t="s">
        <v>383</v>
      </c>
      <c r="B29" s="9"/>
    </row>
    <row r="30" spans="1:2" x14ac:dyDescent="0.25">
      <c r="A30" s="7" t="s">
        <v>939</v>
      </c>
      <c r="B30" s="10"/>
    </row>
    <row r="31" spans="1:2" ht="24.75" x14ac:dyDescent="0.25">
      <c r="A31" s="7" t="s">
        <v>940</v>
      </c>
      <c r="B31" s="8"/>
    </row>
    <row r="32" spans="1:2" x14ac:dyDescent="0.25">
      <c r="A32" s="7" t="s">
        <v>877</v>
      </c>
      <c r="B32" s="9"/>
    </row>
    <row r="33" spans="1:2" ht="24.75" x14ac:dyDescent="0.25">
      <c r="A33" s="7" t="s">
        <v>878</v>
      </c>
      <c r="B33" s="9"/>
    </row>
    <row r="34" spans="1:2" x14ac:dyDescent="0.25">
      <c r="A34" s="7" t="s">
        <v>448</v>
      </c>
      <c r="B34" s="10"/>
    </row>
    <row r="35" spans="1:2" x14ac:dyDescent="0.25">
      <c r="A35" s="7" t="s">
        <v>449</v>
      </c>
      <c r="B35" s="9"/>
    </row>
    <row r="36" spans="1:2" x14ac:dyDescent="0.25">
      <c r="A36" s="7" t="s">
        <v>941</v>
      </c>
      <c r="B36" s="9"/>
    </row>
    <row r="37" spans="1:2" x14ac:dyDescent="0.25">
      <c r="A37" s="7" t="s">
        <v>62</v>
      </c>
      <c r="B37" s="9"/>
    </row>
    <row r="38" spans="1:2" x14ac:dyDescent="0.25">
      <c r="A38" s="7" t="s">
        <v>61</v>
      </c>
      <c r="B38" s="10"/>
    </row>
    <row r="39" spans="1:2" x14ac:dyDescent="0.25">
      <c r="A39" s="7" t="s">
        <v>60</v>
      </c>
      <c r="B39" s="8"/>
    </row>
    <row r="40" spans="1:2" x14ac:dyDescent="0.25">
      <c r="A40" s="7" t="s">
        <v>661</v>
      </c>
      <c r="B40" s="9"/>
    </row>
    <row r="41" spans="1:2" x14ac:dyDescent="0.25">
      <c r="A41" s="7" t="s">
        <v>662</v>
      </c>
      <c r="B41" s="9"/>
    </row>
    <row r="42" spans="1:2" x14ac:dyDescent="0.25">
      <c r="A42" s="7" t="s">
        <v>948</v>
      </c>
      <c r="B42" s="9"/>
    </row>
    <row r="43" spans="1:2" x14ac:dyDescent="0.25">
      <c r="A43" s="7" t="s">
        <v>696</v>
      </c>
      <c r="B43" s="8"/>
    </row>
    <row r="44" spans="1:2" x14ac:dyDescent="0.25">
      <c r="A44" s="7" t="s">
        <v>697</v>
      </c>
      <c r="B44" s="9"/>
    </row>
    <row r="45" spans="1:2" x14ac:dyDescent="0.25">
      <c r="A45" s="7" t="s">
        <v>233</v>
      </c>
      <c r="B45" s="9"/>
    </row>
    <row r="46" spans="1:2" x14ac:dyDescent="0.25">
      <c r="A46" s="7" t="s">
        <v>903</v>
      </c>
      <c r="B46" s="10"/>
    </row>
    <row r="47" spans="1:2" ht="24.75" x14ac:dyDescent="0.25">
      <c r="A47" s="7" t="s">
        <v>110</v>
      </c>
      <c r="B47" s="8"/>
    </row>
    <row r="48" spans="1:2" x14ac:dyDescent="0.25">
      <c r="A48" s="7" t="s">
        <v>329</v>
      </c>
      <c r="B48" s="9">
        <v>5</v>
      </c>
    </row>
    <row r="49" spans="1:2" x14ac:dyDescent="0.25">
      <c r="A49" s="7" t="s">
        <v>247</v>
      </c>
      <c r="B49" s="9">
        <v>5</v>
      </c>
    </row>
    <row r="50" spans="1:2" x14ac:dyDescent="0.25">
      <c r="A50" s="7" t="s">
        <v>960</v>
      </c>
      <c r="B50" s="9"/>
    </row>
    <row r="51" spans="1:2" x14ac:dyDescent="0.25">
      <c r="A51" s="7" t="s">
        <v>757</v>
      </c>
      <c r="B51" s="10"/>
    </row>
    <row r="52" spans="1:2" x14ac:dyDescent="0.25">
      <c r="A52" s="7" t="s">
        <v>299</v>
      </c>
      <c r="B52" s="8"/>
    </row>
    <row r="53" spans="1:2" x14ac:dyDescent="0.25">
      <c r="A53" s="7" t="s">
        <v>490</v>
      </c>
      <c r="B53" s="9"/>
    </row>
    <row r="54" spans="1:2" x14ac:dyDescent="0.25">
      <c r="A54" s="7" t="s">
        <v>433</v>
      </c>
      <c r="B54" s="10"/>
    </row>
    <row r="55" spans="1:2" x14ac:dyDescent="0.25">
      <c r="A55" s="7" t="s">
        <v>245</v>
      </c>
      <c r="B55" s="8"/>
    </row>
    <row r="56" spans="1:2" x14ac:dyDescent="0.25">
      <c r="A56" s="7" t="s">
        <v>674</v>
      </c>
      <c r="B56" s="9"/>
    </row>
    <row r="57" spans="1:2" x14ac:dyDescent="0.25">
      <c r="A57" s="7" t="s">
        <v>76</v>
      </c>
      <c r="B57" s="9"/>
    </row>
    <row r="58" spans="1:2" x14ac:dyDescent="0.25">
      <c r="A58" s="7" t="s">
        <v>961</v>
      </c>
      <c r="B58" s="9"/>
    </row>
    <row r="59" spans="1:2" ht="24.75" x14ac:dyDescent="0.25">
      <c r="A59" s="7" t="s">
        <v>3</v>
      </c>
      <c r="B59" s="10"/>
    </row>
    <row r="60" spans="1:2" ht="36.75" x14ac:dyDescent="0.25">
      <c r="A60" s="7" t="s">
        <v>16</v>
      </c>
      <c r="B60" s="8"/>
    </row>
    <row r="61" spans="1:2" ht="36.75" x14ac:dyDescent="0.25">
      <c r="A61" s="7" t="s">
        <v>716</v>
      </c>
      <c r="B61" s="9"/>
    </row>
    <row r="62" spans="1:2" x14ac:dyDescent="0.25">
      <c r="A62" s="7" t="s">
        <v>4</v>
      </c>
      <c r="B62" s="9"/>
    </row>
    <row r="63" spans="1:2" ht="24.75" x14ac:dyDescent="0.25">
      <c r="A63" s="7" t="s">
        <v>15</v>
      </c>
      <c r="B63" s="9"/>
    </row>
    <row r="64" spans="1:2" x14ac:dyDescent="0.25">
      <c r="A64" s="7" t="s">
        <v>714</v>
      </c>
      <c r="B64" s="10"/>
    </row>
    <row r="65" spans="1:2" x14ac:dyDescent="0.25">
      <c r="A65" s="7" t="s">
        <v>442</v>
      </c>
      <c r="B65" s="9"/>
    </row>
    <row r="66" spans="1:2" ht="24.75" x14ac:dyDescent="0.25">
      <c r="A66" s="7" t="s">
        <v>2</v>
      </c>
      <c r="B66" s="9"/>
    </row>
    <row r="67" spans="1:2" ht="24.75" x14ac:dyDescent="0.25">
      <c r="A67" s="7" t="s">
        <v>18</v>
      </c>
      <c r="B67" s="9"/>
    </row>
    <row r="68" spans="1:2" ht="24.75" x14ac:dyDescent="0.25">
      <c r="A68" s="7" t="s">
        <v>1</v>
      </c>
      <c r="B68" s="10"/>
    </row>
    <row r="69" spans="1:2" x14ac:dyDescent="0.25">
      <c r="A69" s="7" t="s">
        <v>639</v>
      </c>
      <c r="B69" s="8"/>
    </row>
    <row r="70" spans="1:2" x14ac:dyDescent="0.25">
      <c r="A70" s="7" t="s">
        <v>467</v>
      </c>
      <c r="B70" s="9"/>
    </row>
    <row r="71" spans="1:2" ht="24.75" x14ac:dyDescent="0.25">
      <c r="A71" s="7" t="s">
        <v>114</v>
      </c>
      <c r="B71" s="9"/>
    </row>
    <row r="72" spans="1:2" x14ac:dyDescent="0.25">
      <c r="A72" s="7" t="s">
        <v>349</v>
      </c>
      <c r="B72" s="8"/>
    </row>
    <row r="73" spans="1:2" x14ac:dyDescent="0.25">
      <c r="A73" s="7" t="s">
        <v>879</v>
      </c>
      <c r="B73" s="9"/>
    </row>
    <row r="74" spans="1:2" ht="24.75" x14ac:dyDescent="0.25">
      <c r="A74" s="7" t="s">
        <v>100</v>
      </c>
      <c r="B74" s="9"/>
    </row>
    <row r="75" spans="1:2" x14ac:dyDescent="0.25">
      <c r="A75" s="7" t="s">
        <v>962</v>
      </c>
      <c r="B75" s="9"/>
    </row>
    <row r="76" spans="1:2" x14ac:dyDescent="0.25">
      <c r="A76" s="7" t="s">
        <v>456</v>
      </c>
      <c r="B76" s="8"/>
    </row>
    <row r="77" spans="1:2" x14ac:dyDescent="0.25">
      <c r="A77" s="7" t="s">
        <v>65</v>
      </c>
      <c r="B77" s="9"/>
    </row>
    <row r="78" spans="1:2" x14ac:dyDescent="0.25">
      <c r="A78" s="7" t="s">
        <v>864</v>
      </c>
      <c r="B78" s="9"/>
    </row>
    <row r="79" spans="1:2" x14ac:dyDescent="0.25">
      <c r="A79" s="7" t="s">
        <v>366</v>
      </c>
      <c r="B79" s="9"/>
    </row>
    <row r="80" spans="1:2" ht="24.75" x14ac:dyDescent="0.25">
      <c r="A80" s="7" t="s">
        <v>787</v>
      </c>
      <c r="B80" s="10"/>
    </row>
    <row r="81" spans="1:2" ht="24.75" x14ac:dyDescent="0.25">
      <c r="A81" s="7" t="s">
        <v>734</v>
      </c>
      <c r="B81" s="8"/>
    </row>
    <row r="82" spans="1:2" x14ac:dyDescent="0.25">
      <c r="A82" s="7" t="s">
        <v>525</v>
      </c>
      <c r="B82" s="9"/>
    </row>
    <row r="83" spans="1:2" x14ac:dyDescent="0.25">
      <c r="A83" s="7" t="s">
        <v>574</v>
      </c>
      <c r="B83" s="9"/>
    </row>
    <row r="84" spans="1:2" x14ac:dyDescent="0.25">
      <c r="A84" s="7" t="s">
        <v>218</v>
      </c>
      <c r="B84" s="9"/>
    </row>
    <row r="85" spans="1:2" x14ac:dyDescent="0.25">
      <c r="A85" s="7" t="s">
        <v>963</v>
      </c>
      <c r="B85" s="10"/>
    </row>
    <row r="86" spans="1:2" x14ac:dyDescent="0.25">
      <c r="A86" s="7" t="s">
        <v>542</v>
      </c>
      <c r="B86" s="8"/>
    </row>
    <row r="87" spans="1:2" x14ac:dyDescent="0.25">
      <c r="A87" s="7" t="s">
        <v>469</v>
      </c>
      <c r="B87" s="9"/>
    </row>
    <row r="88" spans="1:2" x14ac:dyDescent="0.25">
      <c r="A88" s="7" t="s">
        <v>246</v>
      </c>
      <c r="B88" s="10"/>
    </row>
    <row r="89" spans="1:2" x14ac:dyDescent="0.25">
      <c r="A89" s="7" t="s">
        <v>296</v>
      </c>
      <c r="B89" s="9"/>
    </row>
    <row r="90" spans="1:2" x14ac:dyDescent="0.25">
      <c r="A90" s="7" t="s">
        <v>216</v>
      </c>
      <c r="B90" s="9"/>
    </row>
    <row r="91" spans="1:2" x14ac:dyDescent="0.25">
      <c r="A91" s="7" t="s">
        <v>640</v>
      </c>
      <c r="B91" s="9"/>
    </row>
    <row r="92" spans="1:2" x14ac:dyDescent="0.25">
      <c r="A92" s="7" t="s">
        <v>575</v>
      </c>
      <c r="B92" s="10"/>
    </row>
    <row r="93" spans="1:2" x14ac:dyDescent="0.25">
      <c r="A93" s="7" t="s">
        <v>745</v>
      </c>
      <c r="B93" s="8"/>
    </row>
    <row r="94" spans="1:2" x14ac:dyDescent="0.25">
      <c r="A94" s="7" t="s">
        <v>249</v>
      </c>
      <c r="B94" s="9"/>
    </row>
    <row r="95" spans="1:2" x14ac:dyDescent="0.25">
      <c r="A95" s="7" t="s">
        <v>414</v>
      </c>
      <c r="B95" s="9"/>
    </row>
    <row r="96" spans="1:2" x14ac:dyDescent="0.25">
      <c r="A96" s="7" t="s">
        <v>472</v>
      </c>
      <c r="B96" s="9"/>
    </row>
    <row r="97" spans="1:2" x14ac:dyDescent="0.25">
      <c r="A97" s="7" t="s">
        <v>846</v>
      </c>
      <c r="B97" s="10"/>
    </row>
    <row r="98" spans="1:2" x14ac:dyDescent="0.25">
      <c r="A98" s="7" t="s">
        <v>880</v>
      </c>
      <c r="B98" s="8"/>
    </row>
    <row r="99" spans="1:2" ht="24.75" x14ac:dyDescent="0.25">
      <c r="A99" s="7" t="s">
        <v>149</v>
      </c>
      <c r="B99" s="9"/>
    </row>
    <row r="100" spans="1:2" ht="24.75" x14ac:dyDescent="0.25">
      <c r="A100" s="7" t="s">
        <v>148</v>
      </c>
      <c r="B100" s="9"/>
    </row>
    <row r="101" spans="1:2" x14ac:dyDescent="0.25">
      <c r="A101" s="7" t="s">
        <v>827</v>
      </c>
      <c r="B101" s="9"/>
    </row>
    <row r="102" spans="1:2" x14ac:dyDescent="0.25">
      <c r="A102" s="7" t="s">
        <v>845</v>
      </c>
      <c r="B102" s="10"/>
    </row>
    <row r="103" spans="1:2" x14ac:dyDescent="0.25">
      <c r="A103" s="7" t="s">
        <v>825</v>
      </c>
      <c r="B103" s="8"/>
    </row>
    <row r="104" spans="1:2" x14ac:dyDescent="0.25">
      <c r="A104" s="7" t="s">
        <v>826</v>
      </c>
      <c r="B104" s="9"/>
    </row>
    <row r="105" spans="1:2" x14ac:dyDescent="0.25">
      <c r="A105" s="7" t="s">
        <v>844</v>
      </c>
      <c r="B105" s="9"/>
    </row>
    <row r="106" spans="1:2" x14ac:dyDescent="0.25">
      <c r="A106" s="7" t="s">
        <v>492</v>
      </c>
      <c r="B106" s="10"/>
    </row>
    <row r="107" spans="1:2" x14ac:dyDescent="0.25">
      <c r="A107" s="7" t="s">
        <v>912</v>
      </c>
      <c r="B107" s="8"/>
    </row>
    <row r="108" spans="1:2" x14ac:dyDescent="0.25">
      <c r="A108" s="7" t="s">
        <v>432</v>
      </c>
      <c r="B108" s="9"/>
    </row>
    <row r="109" spans="1:2" x14ac:dyDescent="0.25">
      <c r="A109" s="7" t="s">
        <v>428</v>
      </c>
      <c r="B109" s="10"/>
    </row>
    <row r="110" spans="1:2" x14ac:dyDescent="0.25">
      <c r="A110" s="7" t="s">
        <v>689</v>
      </c>
      <c r="B110" s="8"/>
    </row>
    <row r="111" spans="1:2" x14ac:dyDescent="0.25">
      <c r="A111" s="7" t="s">
        <v>690</v>
      </c>
      <c r="B111" s="9"/>
    </row>
    <row r="112" spans="1:2" x14ac:dyDescent="0.25">
      <c r="A112" s="7" t="s">
        <v>691</v>
      </c>
      <c r="B112" s="10"/>
    </row>
    <row r="113" spans="1:2" x14ac:dyDescent="0.25">
      <c r="A113" s="7" t="s">
        <v>439</v>
      </c>
      <c r="B113" s="8"/>
    </row>
    <row r="114" spans="1:2" x14ac:dyDescent="0.25">
      <c r="A114" s="7" t="s">
        <v>342</v>
      </c>
      <c r="B114" s="9"/>
    </row>
    <row r="115" spans="1:2" x14ac:dyDescent="0.25">
      <c r="A115" s="7" t="s">
        <v>679</v>
      </c>
      <c r="B115" s="9"/>
    </row>
    <row r="116" spans="1:2" x14ac:dyDescent="0.25">
      <c r="A116" s="7" t="s">
        <v>586</v>
      </c>
      <c r="B116" s="10"/>
    </row>
    <row r="117" spans="1:2" x14ac:dyDescent="0.25">
      <c r="A117" s="7" t="s">
        <v>587</v>
      </c>
      <c r="B117" s="8"/>
    </row>
    <row r="118" spans="1:2" x14ac:dyDescent="0.25">
      <c r="A118" s="7" t="s">
        <v>588</v>
      </c>
      <c r="B118" s="9"/>
    </row>
    <row r="119" spans="1:2" x14ac:dyDescent="0.25">
      <c r="A119" s="7" t="s">
        <v>147</v>
      </c>
      <c r="B119" s="9"/>
    </row>
    <row r="120" spans="1:2" x14ac:dyDescent="0.25">
      <c r="A120" s="7" t="s">
        <v>671</v>
      </c>
      <c r="B120" s="9"/>
    </row>
    <row r="121" spans="1:2" x14ac:dyDescent="0.25">
      <c r="A121" s="7" t="s">
        <v>706</v>
      </c>
      <c r="B121" s="10"/>
    </row>
    <row r="122" spans="1:2" x14ac:dyDescent="0.25">
      <c r="A122" s="7" t="s">
        <v>847</v>
      </c>
      <c r="B122" s="8"/>
    </row>
    <row r="123" spans="1:2" x14ac:dyDescent="0.25">
      <c r="A123" s="7" t="s">
        <v>660</v>
      </c>
      <c r="B123" s="9"/>
    </row>
    <row r="124" spans="1:2" x14ac:dyDescent="0.25">
      <c r="A124" s="7" t="s">
        <v>790</v>
      </c>
      <c r="B124" s="9"/>
    </row>
    <row r="125" spans="1:2" x14ac:dyDescent="0.25">
      <c r="A125" s="7" t="s">
        <v>672</v>
      </c>
      <c r="B125" s="9"/>
    </row>
    <row r="126" spans="1:2" x14ac:dyDescent="0.25">
      <c r="A126" s="7" t="s">
        <v>942</v>
      </c>
      <c r="B126" s="10"/>
    </row>
    <row r="127" spans="1:2" x14ac:dyDescent="0.25">
      <c r="A127" s="7" t="s">
        <v>678</v>
      </c>
      <c r="B127" s="8"/>
    </row>
    <row r="128" spans="1:2" x14ac:dyDescent="0.25">
      <c r="A128" s="7" t="s">
        <v>297</v>
      </c>
      <c r="B128" s="10"/>
    </row>
    <row r="129" spans="1:2" x14ac:dyDescent="0.25">
      <c r="A129" s="7" t="s">
        <v>421</v>
      </c>
      <c r="B129" s="8"/>
    </row>
    <row r="130" spans="1:2" x14ac:dyDescent="0.25">
      <c r="A130" s="7" t="s">
        <v>621</v>
      </c>
      <c r="B130" s="9"/>
    </row>
    <row r="131" spans="1:2" x14ac:dyDescent="0.25">
      <c r="A131" s="7" t="s">
        <v>759</v>
      </c>
      <c r="B131" s="9">
        <f>52</f>
        <v>52</v>
      </c>
    </row>
    <row r="132" spans="1:2" x14ac:dyDescent="0.25">
      <c r="A132" s="7" t="s">
        <v>280</v>
      </c>
      <c r="B132" s="8"/>
    </row>
    <row r="133" spans="1:2" x14ac:dyDescent="0.25">
      <c r="A133" s="7" t="s">
        <v>248</v>
      </c>
      <c r="B133" s="9"/>
    </row>
    <row r="134" spans="1:2" x14ac:dyDescent="0.25">
      <c r="A134" s="7" t="s">
        <v>779</v>
      </c>
      <c r="B134" s="9"/>
    </row>
    <row r="135" spans="1:2" x14ac:dyDescent="0.25">
      <c r="A135" s="7" t="s">
        <v>395</v>
      </c>
      <c r="B135" s="8"/>
    </row>
    <row r="136" spans="1:2" x14ac:dyDescent="0.25">
      <c r="A136" s="7" t="s">
        <v>881</v>
      </c>
      <c r="B136" s="9"/>
    </row>
    <row r="137" spans="1:2" x14ac:dyDescent="0.25">
      <c r="A137" s="7" t="s">
        <v>824</v>
      </c>
      <c r="B137" s="9">
        <f>1+1+1</f>
        <v>3</v>
      </c>
    </row>
    <row r="138" spans="1:2" x14ac:dyDescent="0.25">
      <c r="A138" s="7" t="s">
        <v>534</v>
      </c>
      <c r="B138" s="9"/>
    </row>
    <row r="139" spans="1:2" x14ac:dyDescent="0.25">
      <c r="A139" s="7" t="s">
        <v>328</v>
      </c>
      <c r="B139" s="10"/>
    </row>
    <row r="140" spans="1:2" x14ac:dyDescent="0.25">
      <c r="A140" s="7" t="s">
        <v>129</v>
      </c>
      <c r="B140" s="9"/>
    </row>
    <row r="141" spans="1:2" x14ac:dyDescent="0.25">
      <c r="A141" s="7" t="s">
        <v>700</v>
      </c>
      <c r="B141" s="9"/>
    </row>
    <row r="142" spans="1:2" x14ac:dyDescent="0.25">
      <c r="A142" s="7" t="s">
        <v>843</v>
      </c>
      <c r="B142" s="10"/>
    </row>
    <row r="143" spans="1:2" x14ac:dyDescent="0.25">
      <c r="A143" s="7" t="s">
        <v>479</v>
      </c>
      <c r="B143" s="8"/>
    </row>
    <row r="144" spans="1:2" x14ac:dyDescent="0.25">
      <c r="A144" s="7" t="s">
        <v>559</v>
      </c>
      <c r="B144" s="9"/>
    </row>
    <row r="145" spans="1:2" x14ac:dyDescent="0.25">
      <c r="A145" s="7" t="s">
        <v>417</v>
      </c>
      <c r="B145" s="9"/>
    </row>
    <row r="146" spans="1:2" x14ac:dyDescent="0.25">
      <c r="A146" s="7" t="s">
        <v>418</v>
      </c>
      <c r="B146" s="10"/>
    </row>
    <row r="147" spans="1:2" x14ac:dyDescent="0.25">
      <c r="A147" s="7" t="s">
        <v>811</v>
      </c>
      <c r="B147" s="9">
        <f>10+10+20</f>
        <v>40</v>
      </c>
    </row>
    <row r="148" spans="1:2" x14ac:dyDescent="0.25">
      <c r="A148" s="7" t="s">
        <v>810</v>
      </c>
      <c r="B148" s="9">
        <f>20+1+2+2+1</f>
        <v>26</v>
      </c>
    </row>
    <row r="149" spans="1:2" x14ac:dyDescent="0.25">
      <c r="A149" s="7" t="s">
        <v>809</v>
      </c>
      <c r="B149" s="9">
        <f>20</f>
        <v>20</v>
      </c>
    </row>
    <row r="150" spans="1:2" x14ac:dyDescent="0.25">
      <c r="A150" s="7" t="s">
        <v>812</v>
      </c>
      <c r="B150" s="9">
        <f>20+1+5</f>
        <v>26</v>
      </c>
    </row>
    <row r="151" spans="1:2" x14ac:dyDescent="0.25">
      <c r="A151" s="7" t="s">
        <v>703</v>
      </c>
      <c r="B151" s="10"/>
    </row>
    <row r="152" spans="1:2" x14ac:dyDescent="0.25">
      <c r="A152" s="7" t="s">
        <v>882</v>
      </c>
      <c r="B152" s="8"/>
    </row>
    <row r="153" spans="1:2" x14ac:dyDescent="0.25">
      <c r="A153" s="7" t="s">
        <v>883</v>
      </c>
      <c r="B153" s="9"/>
    </row>
    <row r="154" spans="1:2" x14ac:dyDescent="0.25">
      <c r="A154" s="7" t="s">
        <v>190</v>
      </c>
      <c r="B154" s="9"/>
    </row>
    <row r="155" spans="1:2" x14ac:dyDescent="0.25">
      <c r="A155" s="7" t="s">
        <v>861</v>
      </c>
      <c r="B155" s="10"/>
    </row>
    <row r="156" spans="1:2" x14ac:dyDescent="0.25">
      <c r="A156" s="7" t="s">
        <v>343</v>
      </c>
      <c r="B156" s="8"/>
    </row>
    <row r="157" spans="1:2" ht="24.75" x14ac:dyDescent="0.25">
      <c r="A157" s="7" t="s">
        <v>104</v>
      </c>
      <c r="B157" s="9"/>
    </row>
    <row r="158" spans="1:2" x14ac:dyDescent="0.25">
      <c r="A158" s="7" t="s">
        <v>707</v>
      </c>
      <c r="B158" s="9"/>
    </row>
    <row r="159" spans="1:2" x14ac:dyDescent="0.25">
      <c r="A159" s="7" t="s">
        <v>67</v>
      </c>
      <c r="B159" s="10"/>
    </row>
    <row r="160" spans="1:2" x14ac:dyDescent="0.25">
      <c r="A160" s="7" t="s">
        <v>567</v>
      </c>
      <c r="B160" s="8"/>
    </row>
    <row r="161" spans="1:2" x14ac:dyDescent="0.25">
      <c r="A161" s="7" t="s">
        <v>568</v>
      </c>
      <c r="B161" s="9"/>
    </row>
    <row r="162" spans="1:2" x14ac:dyDescent="0.25">
      <c r="A162" s="7" t="s">
        <v>569</v>
      </c>
      <c r="B162" s="9"/>
    </row>
    <row r="163" spans="1:2" x14ac:dyDescent="0.25">
      <c r="A163" s="7" t="s">
        <v>570</v>
      </c>
      <c r="B163" s="9"/>
    </row>
    <row r="164" spans="1:2" x14ac:dyDescent="0.25">
      <c r="A164" s="7" t="s">
        <v>571</v>
      </c>
      <c r="B164" s="10"/>
    </row>
    <row r="165" spans="1:2" x14ac:dyDescent="0.25">
      <c r="A165" s="7" t="s">
        <v>126</v>
      </c>
      <c r="B165" s="8"/>
    </row>
    <row r="166" spans="1:2" x14ac:dyDescent="0.25">
      <c r="A166" s="7" t="s">
        <v>127</v>
      </c>
      <c r="B166" s="9"/>
    </row>
    <row r="167" spans="1:2" x14ac:dyDescent="0.25">
      <c r="A167" s="7" t="s">
        <v>125</v>
      </c>
      <c r="B167" s="9"/>
    </row>
    <row r="168" spans="1:2" x14ac:dyDescent="0.25">
      <c r="A168" s="7" t="s">
        <v>850</v>
      </c>
      <c r="B168" s="9"/>
    </row>
    <row r="169" spans="1:2" x14ac:dyDescent="0.25">
      <c r="A169" s="7" t="s">
        <v>849</v>
      </c>
      <c r="B169" s="10"/>
    </row>
    <row r="170" spans="1:2" x14ac:dyDescent="0.25">
      <c r="A170" s="7" t="s">
        <v>496</v>
      </c>
      <c r="B170" s="8"/>
    </row>
    <row r="171" spans="1:2" x14ac:dyDescent="0.25">
      <c r="A171" s="7" t="s">
        <v>497</v>
      </c>
      <c r="B171" s="9"/>
    </row>
    <row r="172" spans="1:2" x14ac:dyDescent="0.25">
      <c r="A172" s="7" t="s">
        <v>773</v>
      </c>
      <c r="B172" s="9"/>
    </row>
    <row r="173" spans="1:2" x14ac:dyDescent="0.25">
      <c r="A173" s="7" t="s">
        <v>122</v>
      </c>
      <c r="B173" s="10"/>
    </row>
    <row r="174" spans="1:2" x14ac:dyDescent="0.25">
      <c r="A174" s="7" t="s">
        <v>123</v>
      </c>
      <c r="B174" s="8"/>
    </row>
    <row r="175" spans="1:2" x14ac:dyDescent="0.25">
      <c r="A175" s="7" t="s">
        <v>124</v>
      </c>
      <c r="B175" s="9"/>
    </row>
    <row r="176" spans="1:2" ht="24.75" x14ac:dyDescent="0.25">
      <c r="A176" s="7" t="s">
        <v>152</v>
      </c>
      <c r="B176" s="9"/>
    </row>
    <row r="177" spans="1:2" x14ac:dyDescent="0.25">
      <c r="A177" s="7" t="s">
        <v>163</v>
      </c>
      <c r="B177" s="9"/>
    </row>
    <row r="178" spans="1:2" x14ac:dyDescent="0.25">
      <c r="A178" s="7" t="s">
        <v>884</v>
      </c>
      <c r="B178" s="10"/>
    </row>
    <row r="179" spans="1:2" x14ac:dyDescent="0.25">
      <c r="A179" s="7" t="s">
        <v>885</v>
      </c>
      <c r="B179" s="8"/>
    </row>
    <row r="180" spans="1:2" x14ac:dyDescent="0.25">
      <c r="A180" s="7" t="s">
        <v>886</v>
      </c>
      <c r="B180" s="9"/>
    </row>
    <row r="181" spans="1:2" x14ac:dyDescent="0.25">
      <c r="A181" s="7" t="s">
        <v>443</v>
      </c>
      <c r="B181" s="9"/>
    </row>
    <row r="182" spans="1:2" x14ac:dyDescent="0.25">
      <c r="A182" s="7" t="s">
        <v>444</v>
      </c>
      <c r="B182" s="10"/>
    </row>
    <row r="183" spans="1:2" ht="36.75" x14ac:dyDescent="0.25">
      <c r="A183" s="7" t="s">
        <v>731</v>
      </c>
      <c r="B183" s="9"/>
    </row>
    <row r="184" spans="1:2" ht="36.75" x14ac:dyDescent="0.25">
      <c r="A184" s="7" t="s">
        <v>733</v>
      </c>
      <c r="B184" s="9"/>
    </row>
    <row r="185" spans="1:2" ht="36.75" x14ac:dyDescent="0.25">
      <c r="A185" s="7" t="s">
        <v>153</v>
      </c>
      <c r="B185" s="9"/>
    </row>
    <row r="186" spans="1:2" ht="36.75" x14ac:dyDescent="0.25">
      <c r="A186" s="7" t="s">
        <v>154</v>
      </c>
      <c r="B186" s="10"/>
    </row>
    <row r="187" spans="1:2" ht="36.75" x14ac:dyDescent="0.25">
      <c r="A187" s="7" t="s">
        <v>161</v>
      </c>
      <c r="B187" s="8"/>
    </row>
    <row r="188" spans="1:2" ht="24.75" x14ac:dyDescent="0.25">
      <c r="A188" s="7" t="s">
        <v>156</v>
      </c>
      <c r="B188" s="9"/>
    </row>
    <row r="189" spans="1:2" x14ac:dyDescent="0.25">
      <c r="A189" s="7" t="s">
        <v>471</v>
      </c>
      <c r="B189" s="9">
        <v>5</v>
      </c>
    </row>
    <row r="190" spans="1:2" x14ac:dyDescent="0.25">
      <c r="A190" s="7" t="s">
        <v>115</v>
      </c>
      <c r="B190" s="10"/>
    </row>
    <row r="191" spans="1:2" x14ac:dyDescent="0.25">
      <c r="A191" s="7" t="s">
        <v>341</v>
      </c>
      <c r="B191" s="8"/>
    </row>
    <row r="192" spans="1:2" x14ac:dyDescent="0.25">
      <c r="A192" s="7" t="s">
        <v>949</v>
      </c>
      <c r="B192" s="9"/>
    </row>
    <row r="193" spans="1:2" x14ac:dyDescent="0.25">
      <c r="A193" s="7" t="s">
        <v>345</v>
      </c>
      <c r="B193" s="9"/>
    </row>
    <row r="194" spans="1:2" x14ac:dyDescent="0.25">
      <c r="A194" s="7" t="s">
        <v>210</v>
      </c>
      <c r="B194" s="8"/>
    </row>
    <row r="195" spans="1:2" x14ac:dyDescent="0.25">
      <c r="A195" s="7" t="s">
        <v>964</v>
      </c>
      <c r="B195" s="9"/>
    </row>
    <row r="196" spans="1:2" x14ac:dyDescent="0.25">
      <c r="A196" s="7" t="s">
        <v>495</v>
      </c>
      <c r="B196" s="9"/>
    </row>
    <row r="197" spans="1:2" x14ac:dyDescent="0.25">
      <c r="A197" s="7" t="s">
        <v>108</v>
      </c>
      <c r="B197" s="10"/>
    </row>
    <row r="198" spans="1:2" x14ac:dyDescent="0.25">
      <c r="A198" s="7" t="s">
        <v>833</v>
      </c>
      <c r="B198" s="10">
        <v>5</v>
      </c>
    </row>
    <row r="199" spans="1:2" x14ac:dyDescent="0.25">
      <c r="A199" s="7" t="s">
        <v>344</v>
      </c>
      <c r="B199" s="9"/>
    </row>
    <row r="200" spans="1:2" x14ac:dyDescent="0.25">
      <c r="A200" s="7" t="s">
        <v>480</v>
      </c>
      <c r="B200" s="9"/>
    </row>
    <row r="201" spans="1:2" x14ac:dyDescent="0.25">
      <c r="A201" s="7" t="s">
        <v>134</v>
      </c>
      <c r="B201" s="8"/>
    </row>
    <row r="202" spans="1:2" x14ac:dyDescent="0.25">
      <c r="A202" s="7" t="s">
        <v>589</v>
      </c>
      <c r="B202" s="9"/>
    </row>
    <row r="203" spans="1:2" x14ac:dyDescent="0.25">
      <c r="A203" s="7" t="s">
        <v>1008</v>
      </c>
      <c r="B203" s="9"/>
    </row>
    <row r="204" spans="1:2" x14ac:dyDescent="0.25">
      <c r="A204" s="7" t="s">
        <v>519</v>
      </c>
      <c r="B204" s="10"/>
    </row>
    <row r="205" spans="1:2" x14ac:dyDescent="0.25">
      <c r="A205" s="7" t="s">
        <v>195</v>
      </c>
      <c r="B205" s="8"/>
    </row>
    <row r="206" spans="1:2" ht="24.75" x14ac:dyDescent="0.25">
      <c r="A206" s="7" t="s">
        <v>179</v>
      </c>
      <c r="B206" s="9"/>
    </row>
    <row r="207" spans="1:2" x14ac:dyDescent="0.25">
      <c r="A207" s="7" t="s">
        <v>815</v>
      </c>
      <c r="B207" s="9">
        <f>1000+6+4000+100+6+5</f>
        <v>5117</v>
      </c>
    </row>
    <row r="208" spans="1:2" x14ac:dyDescent="0.25">
      <c r="A208" s="7" t="s">
        <v>501</v>
      </c>
      <c r="B208" s="10"/>
    </row>
    <row r="209" spans="1:2" x14ac:dyDescent="0.25">
      <c r="A209" s="7" t="s">
        <v>680</v>
      </c>
      <c r="B209" s="8"/>
    </row>
    <row r="210" spans="1:2" x14ac:dyDescent="0.25">
      <c r="A210" s="7" t="s">
        <v>865</v>
      </c>
      <c r="B210" s="9"/>
    </row>
    <row r="211" spans="1:2" x14ac:dyDescent="0.25">
      <c r="A211" s="7" t="s">
        <v>590</v>
      </c>
      <c r="B211" s="9"/>
    </row>
    <row r="212" spans="1:2" ht="24.75" x14ac:dyDescent="0.25">
      <c r="A212" s="7" t="s">
        <v>150</v>
      </c>
      <c r="B212" s="9"/>
    </row>
    <row r="213" spans="1:2" x14ac:dyDescent="0.25">
      <c r="A213" s="7" t="s">
        <v>243</v>
      </c>
      <c r="B213" s="10"/>
    </row>
    <row r="214" spans="1:2" x14ac:dyDescent="0.25">
      <c r="A214" s="7" t="s">
        <v>633</v>
      </c>
      <c r="B214" s="8"/>
    </row>
    <row r="215" spans="1:2" x14ac:dyDescent="0.25">
      <c r="A215" s="7" t="s">
        <v>250</v>
      </c>
      <c r="B215" s="9"/>
    </row>
    <row r="216" spans="1:2" x14ac:dyDescent="0.25">
      <c r="A216" s="7" t="s">
        <v>576</v>
      </c>
      <c r="B216" s="9">
        <v>5</v>
      </c>
    </row>
    <row r="217" spans="1:2" x14ac:dyDescent="0.25">
      <c r="A217" s="7" t="s">
        <v>562</v>
      </c>
      <c r="B217" s="9"/>
    </row>
    <row r="218" spans="1:2" x14ac:dyDescent="0.25">
      <c r="A218" s="7" t="s">
        <v>829</v>
      </c>
      <c r="B218" s="9"/>
    </row>
    <row r="219" spans="1:2" x14ac:dyDescent="0.25">
      <c r="A219" s="7" t="s">
        <v>848</v>
      </c>
      <c r="B219" s="9"/>
    </row>
    <row r="220" spans="1:2" x14ac:dyDescent="0.25">
      <c r="A220" s="7" t="s">
        <v>738</v>
      </c>
      <c r="B220" s="10"/>
    </row>
    <row r="221" spans="1:2" x14ac:dyDescent="0.25">
      <c r="A221" s="7" t="s">
        <v>481</v>
      </c>
      <c r="B221" s="8"/>
    </row>
    <row r="222" spans="1:2" x14ac:dyDescent="0.25">
      <c r="A222" s="7" t="s">
        <v>178</v>
      </c>
      <c r="B222" s="9"/>
    </row>
    <row r="223" spans="1:2" x14ac:dyDescent="0.25">
      <c r="A223" s="7" t="s">
        <v>219</v>
      </c>
      <c r="B223" s="9"/>
    </row>
    <row r="224" spans="1:2" x14ac:dyDescent="0.25">
      <c r="A224" s="7" t="s">
        <v>131</v>
      </c>
      <c r="B224" s="10"/>
    </row>
    <row r="225" spans="1:2" ht="24.75" x14ac:dyDescent="0.25">
      <c r="A225" s="7" t="s">
        <v>116</v>
      </c>
      <c r="B225" s="8"/>
    </row>
    <row r="226" spans="1:2" x14ac:dyDescent="0.25">
      <c r="A226" s="7" t="s">
        <v>228</v>
      </c>
      <c r="B226" s="9"/>
    </row>
    <row r="227" spans="1:2" ht="24.75" x14ac:dyDescent="0.25">
      <c r="A227" s="7" t="s">
        <v>88</v>
      </c>
      <c r="B227" s="9">
        <v>5</v>
      </c>
    </row>
    <row r="228" spans="1:2" x14ac:dyDescent="0.25">
      <c r="A228" s="7" t="s">
        <v>659</v>
      </c>
      <c r="B228" s="9"/>
    </row>
    <row r="229" spans="1:2" x14ac:dyDescent="0.25">
      <c r="A229" s="7" t="s">
        <v>289</v>
      </c>
      <c r="B229" s="10"/>
    </row>
    <row r="230" spans="1:2" x14ac:dyDescent="0.25">
      <c r="A230" s="7" t="s">
        <v>391</v>
      </c>
      <c r="B230" s="8"/>
    </row>
    <row r="231" spans="1:2" ht="24.75" x14ac:dyDescent="0.25">
      <c r="A231" s="7" t="s">
        <v>196</v>
      </c>
      <c r="B231" s="9"/>
    </row>
    <row r="232" spans="1:2" x14ac:dyDescent="0.25">
      <c r="A232" s="7" t="s">
        <v>318</v>
      </c>
      <c r="B232" s="9"/>
    </row>
    <row r="233" spans="1:2" x14ac:dyDescent="0.25">
      <c r="A233" s="7" t="s">
        <v>281</v>
      </c>
      <c r="B233" s="10"/>
    </row>
    <row r="234" spans="1:2" x14ac:dyDescent="0.25">
      <c r="A234" s="7" t="s">
        <v>819</v>
      </c>
      <c r="B234" s="9">
        <f>6+30+100</f>
        <v>136</v>
      </c>
    </row>
    <row r="235" spans="1:2" ht="24.75" x14ac:dyDescent="0.25">
      <c r="A235" s="7" t="s">
        <v>135</v>
      </c>
      <c r="B235" s="9"/>
    </row>
    <row r="236" spans="1:2" ht="24.75" x14ac:dyDescent="0.25">
      <c r="A236" s="7" t="s">
        <v>136</v>
      </c>
      <c r="B236" s="10"/>
    </row>
    <row r="237" spans="1:2" x14ac:dyDescent="0.25">
      <c r="A237" s="7" t="s">
        <v>693</v>
      </c>
      <c r="B237" s="8"/>
    </row>
    <row r="238" spans="1:2" x14ac:dyDescent="0.25">
      <c r="A238" s="7" t="s">
        <v>887</v>
      </c>
      <c r="B238" s="9"/>
    </row>
    <row r="239" spans="1:2" x14ac:dyDescent="0.25">
      <c r="A239" s="7" t="s">
        <v>591</v>
      </c>
      <c r="B239" s="10"/>
    </row>
    <row r="240" spans="1:2" x14ac:dyDescent="0.25">
      <c r="A240" s="7" t="s">
        <v>493</v>
      </c>
      <c r="B240" s="8"/>
    </row>
    <row r="241" spans="1:2" x14ac:dyDescent="0.25">
      <c r="A241" s="7" t="s">
        <v>694</v>
      </c>
      <c r="B241" s="9"/>
    </row>
    <row r="242" spans="1:2" x14ac:dyDescent="0.25">
      <c r="A242" s="7" t="s">
        <v>473</v>
      </c>
      <c r="B242" s="9"/>
    </row>
    <row r="243" spans="1:2" x14ac:dyDescent="0.25">
      <c r="A243" s="7" t="s">
        <v>592</v>
      </c>
      <c r="B243" s="8"/>
    </row>
    <row r="244" spans="1:2" x14ac:dyDescent="0.25">
      <c r="A244" s="7" t="s">
        <v>657</v>
      </c>
      <c r="B244" s="9"/>
    </row>
    <row r="245" spans="1:2" x14ac:dyDescent="0.25">
      <c r="A245" s="7" t="s">
        <v>842</v>
      </c>
      <c r="B245" s="9"/>
    </row>
    <row r="246" spans="1:2" x14ac:dyDescent="0.25">
      <c r="A246" s="7" t="s">
        <v>965</v>
      </c>
      <c r="B246" s="9">
        <v>24</v>
      </c>
    </row>
    <row r="247" spans="1:2" x14ac:dyDescent="0.25">
      <c r="A247" s="7" t="s">
        <v>536</v>
      </c>
      <c r="B247" s="10"/>
    </row>
    <row r="248" spans="1:2" x14ac:dyDescent="0.25">
      <c r="A248" s="7" t="s">
        <v>331</v>
      </c>
      <c r="B248" s="10">
        <v>5</v>
      </c>
    </row>
    <row r="249" spans="1:2" x14ac:dyDescent="0.25">
      <c r="A249" s="7" t="s">
        <v>310</v>
      </c>
      <c r="B249" s="9"/>
    </row>
    <row r="250" spans="1:2" x14ac:dyDescent="0.25">
      <c r="A250" s="7" t="s">
        <v>419</v>
      </c>
      <c r="B250" s="9"/>
    </row>
    <row r="251" spans="1:2" x14ac:dyDescent="0.25">
      <c r="A251" s="7" t="s">
        <v>420</v>
      </c>
      <c r="B251" s="10"/>
    </row>
    <row r="252" spans="1:2" x14ac:dyDescent="0.25">
      <c r="A252" s="7" t="s">
        <v>652</v>
      </c>
      <c r="B252" s="8"/>
    </row>
    <row r="253" spans="1:2" x14ac:dyDescent="0.25">
      <c r="A253" s="7" t="s">
        <v>423</v>
      </c>
      <c r="B253" s="9"/>
    </row>
    <row r="254" spans="1:2" x14ac:dyDescent="0.25">
      <c r="A254" s="7" t="s">
        <v>866</v>
      </c>
      <c r="B254" s="10"/>
    </row>
    <row r="255" spans="1:2" x14ac:dyDescent="0.25">
      <c r="A255" s="7" t="s">
        <v>198</v>
      </c>
      <c r="B255" s="8"/>
    </row>
    <row r="256" spans="1:2" x14ac:dyDescent="0.25">
      <c r="A256" s="7" t="s">
        <v>474</v>
      </c>
      <c r="B256" s="9"/>
    </row>
    <row r="257" spans="1:2" x14ac:dyDescent="0.25">
      <c r="A257" s="7" t="s">
        <v>841</v>
      </c>
      <c r="B257" s="9"/>
    </row>
    <row r="258" spans="1:2" x14ac:dyDescent="0.25">
      <c r="A258" s="7" t="s">
        <v>840</v>
      </c>
      <c r="B258" s="10"/>
    </row>
    <row r="259" spans="1:2" x14ac:dyDescent="0.25">
      <c r="A259" s="7" t="s">
        <v>284</v>
      </c>
      <c r="B259" s="8"/>
    </row>
    <row r="260" spans="1:2" x14ac:dyDescent="0.25">
      <c r="A260" s="7" t="s">
        <v>753</v>
      </c>
      <c r="B260" s="9"/>
    </row>
    <row r="261" spans="1:2" x14ac:dyDescent="0.25">
      <c r="A261" s="7" t="s">
        <v>676</v>
      </c>
      <c r="B261" s="9"/>
    </row>
    <row r="262" spans="1:2" x14ac:dyDescent="0.25">
      <c r="A262" s="7" t="s">
        <v>282</v>
      </c>
      <c r="B262" s="10"/>
    </row>
    <row r="263" spans="1:2" x14ac:dyDescent="0.25">
      <c r="A263" s="7" t="s">
        <v>593</v>
      </c>
      <c r="B263" s="8"/>
    </row>
    <row r="264" spans="1:2" ht="24.75" x14ac:dyDescent="0.25">
      <c r="A264" s="7" t="s">
        <v>181</v>
      </c>
      <c r="B264" s="9"/>
    </row>
    <row r="265" spans="1:2" ht="24.75" x14ac:dyDescent="0.25">
      <c r="A265" s="7" t="s">
        <v>180</v>
      </c>
      <c r="B265" s="9"/>
    </row>
    <row r="266" spans="1:2" ht="24.75" x14ac:dyDescent="0.25">
      <c r="A266" s="7" t="s">
        <v>740</v>
      </c>
      <c r="B266" s="9"/>
    </row>
    <row r="267" spans="1:2" x14ac:dyDescent="0.25">
      <c r="A267" s="7" t="s">
        <v>411</v>
      </c>
      <c r="B267" s="10"/>
    </row>
    <row r="268" spans="1:2" x14ac:dyDescent="0.25">
      <c r="A268" s="7" t="s">
        <v>223</v>
      </c>
      <c r="B268" s="9"/>
    </row>
    <row r="269" spans="1:2" x14ac:dyDescent="0.25">
      <c r="A269" s="7" t="s">
        <v>532</v>
      </c>
      <c r="B269" s="9"/>
    </row>
    <row r="270" spans="1:2" x14ac:dyDescent="0.25">
      <c r="A270" s="7" t="s">
        <v>770</v>
      </c>
      <c r="B270" s="9"/>
    </row>
    <row r="271" spans="1:2" ht="24.75" x14ac:dyDescent="0.25">
      <c r="A271" s="7" t="s">
        <v>111</v>
      </c>
      <c r="B271" s="10"/>
    </row>
    <row r="272" spans="1:2" x14ac:dyDescent="0.25">
      <c r="A272" s="7" t="s">
        <v>346</v>
      </c>
      <c r="B272" s="8"/>
    </row>
    <row r="273" spans="1:2" x14ac:dyDescent="0.25">
      <c r="A273" s="7" t="s">
        <v>764</v>
      </c>
      <c r="B273" s="9"/>
    </row>
    <row r="274" spans="1:2" x14ac:dyDescent="0.25">
      <c r="A274" s="7" t="s">
        <v>80</v>
      </c>
      <c r="B274" s="9">
        <v>80</v>
      </c>
    </row>
    <row r="275" spans="1:2" x14ac:dyDescent="0.25">
      <c r="A275" s="7" t="s">
        <v>351</v>
      </c>
      <c r="B275" s="9"/>
    </row>
    <row r="276" spans="1:2" x14ac:dyDescent="0.25">
      <c r="A276" s="7" t="s">
        <v>304</v>
      </c>
      <c r="B276" s="10"/>
    </row>
    <row r="277" spans="1:2" x14ac:dyDescent="0.25">
      <c r="A277" s="7" t="s">
        <v>458</v>
      </c>
      <c r="B277" s="8"/>
    </row>
    <row r="278" spans="1:2" x14ac:dyDescent="0.25">
      <c r="A278" s="7" t="s">
        <v>332</v>
      </c>
      <c r="B278" s="9"/>
    </row>
    <row r="279" spans="1:2" x14ac:dyDescent="0.25">
      <c r="A279" s="7" t="s">
        <v>966</v>
      </c>
      <c r="B279" s="9"/>
    </row>
    <row r="280" spans="1:2" x14ac:dyDescent="0.25">
      <c r="A280" s="7" t="s">
        <v>967</v>
      </c>
      <c r="B280" s="10"/>
    </row>
    <row r="281" spans="1:2" x14ac:dyDescent="0.25">
      <c r="A281" s="7" t="s">
        <v>968</v>
      </c>
      <c r="B281" s="8"/>
    </row>
    <row r="282" spans="1:2" x14ac:dyDescent="0.25">
      <c r="A282" s="7" t="s">
        <v>756</v>
      </c>
      <c r="B282" s="9"/>
    </row>
    <row r="283" spans="1:2" x14ac:dyDescent="0.25">
      <c r="A283" s="7" t="s">
        <v>612</v>
      </c>
      <c r="B283" s="9"/>
    </row>
    <row r="284" spans="1:2" x14ac:dyDescent="0.25">
      <c r="A284" s="7" t="s">
        <v>176</v>
      </c>
      <c r="B284" s="9"/>
    </row>
    <row r="285" spans="1:2" ht="24.75" x14ac:dyDescent="0.25">
      <c r="A285" s="7" t="s">
        <v>53</v>
      </c>
      <c r="B285" s="10"/>
    </row>
    <row r="286" spans="1:2" x14ac:dyDescent="0.25">
      <c r="A286" s="7" t="s">
        <v>0</v>
      </c>
      <c r="B286" s="8"/>
    </row>
    <row r="287" spans="1:2" x14ac:dyDescent="0.25">
      <c r="A287" s="7" t="s">
        <v>969</v>
      </c>
      <c r="B287" s="9"/>
    </row>
    <row r="288" spans="1:2" ht="24.75" x14ac:dyDescent="0.25">
      <c r="A288" s="7" t="s">
        <v>98</v>
      </c>
      <c r="B288" s="9"/>
    </row>
    <row r="289" spans="1:2" x14ac:dyDescent="0.25">
      <c r="A289" s="7" t="s">
        <v>208</v>
      </c>
      <c r="B289" s="9"/>
    </row>
    <row r="290" spans="1:2" x14ac:dyDescent="0.25">
      <c r="A290" s="7" t="s">
        <v>666</v>
      </c>
      <c r="B290" s="10"/>
    </row>
    <row r="291" spans="1:2" x14ac:dyDescent="0.25">
      <c r="A291" s="7" t="s">
        <v>613</v>
      </c>
      <c r="B291" s="8"/>
    </row>
    <row r="292" spans="1:2" x14ac:dyDescent="0.25">
      <c r="A292" s="7" t="s">
        <v>251</v>
      </c>
      <c r="B292" s="9">
        <v>5</v>
      </c>
    </row>
    <row r="293" spans="1:2" ht="24.75" x14ac:dyDescent="0.25">
      <c r="A293" s="7" t="s">
        <v>796</v>
      </c>
      <c r="B293" s="9"/>
    </row>
    <row r="294" spans="1:2" x14ac:dyDescent="0.25">
      <c r="A294" s="7" t="s">
        <v>475</v>
      </c>
      <c r="B294" s="10"/>
    </row>
    <row r="295" spans="1:2" x14ac:dyDescent="0.25">
      <c r="A295" s="7" t="s">
        <v>368</v>
      </c>
      <c r="B295" s="9"/>
    </row>
    <row r="296" spans="1:2" x14ac:dyDescent="0.25">
      <c r="A296" s="7" t="s">
        <v>403</v>
      </c>
      <c r="B296" s="9"/>
    </row>
    <row r="297" spans="1:2" x14ac:dyDescent="0.25">
      <c r="A297" s="7" t="s">
        <v>549</v>
      </c>
      <c r="B297" s="9"/>
    </row>
    <row r="298" spans="1:2" x14ac:dyDescent="0.25">
      <c r="A298" s="7" t="s">
        <v>577</v>
      </c>
      <c r="B298" s="9"/>
    </row>
    <row r="299" spans="1:2" x14ac:dyDescent="0.25">
      <c r="A299" s="7" t="s">
        <v>364</v>
      </c>
      <c r="B299" s="9"/>
    </row>
    <row r="300" spans="1:2" x14ac:dyDescent="0.25">
      <c r="A300" s="7" t="s">
        <v>365</v>
      </c>
      <c r="B300" s="10"/>
    </row>
    <row r="301" spans="1:2" x14ac:dyDescent="0.25">
      <c r="A301" s="7" t="s">
        <v>199</v>
      </c>
      <c r="B301" s="9"/>
    </row>
    <row r="302" spans="1:2" ht="24.75" x14ac:dyDescent="0.25">
      <c r="A302" s="7" t="s">
        <v>193</v>
      </c>
      <c r="B302" s="9"/>
    </row>
    <row r="303" spans="1:2" x14ac:dyDescent="0.25">
      <c r="A303" s="7" t="s">
        <v>765</v>
      </c>
      <c r="B303" s="9"/>
    </row>
    <row r="304" spans="1:2" ht="24.75" x14ac:dyDescent="0.25">
      <c r="A304" s="7" t="s">
        <v>888</v>
      </c>
      <c r="B304" s="10"/>
    </row>
    <row r="305" spans="1:2" x14ac:dyDescent="0.25">
      <c r="A305" s="7" t="s">
        <v>560</v>
      </c>
      <c r="B305" s="8"/>
    </row>
    <row r="306" spans="1:2" x14ac:dyDescent="0.25">
      <c r="A306" s="7" t="s">
        <v>325</v>
      </c>
      <c r="B306" s="9"/>
    </row>
    <row r="307" spans="1:2" x14ac:dyDescent="0.25">
      <c r="A307" s="7" t="s">
        <v>970</v>
      </c>
      <c r="B307" s="9"/>
    </row>
    <row r="308" spans="1:2" x14ac:dyDescent="0.25">
      <c r="A308" s="7" t="s">
        <v>748</v>
      </c>
      <c r="B308" s="9"/>
    </row>
    <row r="309" spans="1:2" x14ac:dyDescent="0.25">
      <c r="A309" s="7" t="s">
        <v>457</v>
      </c>
      <c r="B309" s="10"/>
    </row>
    <row r="310" spans="1:2" ht="24.75" x14ac:dyDescent="0.25">
      <c r="A310" s="7" t="s">
        <v>83</v>
      </c>
      <c r="B310" s="9"/>
    </row>
    <row r="311" spans="1:2" x14ac:dyDescent="0.25">
      <c r="A311" s="7" t="s">
        <v>510</v>
      </c>
      <c r="B311" s="9">
        <v>1</v>
      </c>
    </row>
    <row r="312" spans="1:2" x14ac:dyDescent="0.25">
      <c r="A312" s="7" t="s">
        <v>646</v>
      </c>
      <c r="B312" s="9"/>
    </row>
    <row r="313" spans="1:2" x14ac:dyDescent="0.25">
      <c r="A313" s="7" t="s">
        <v>971</v>
      </c>
      <c r="B313" s="10">
        <v>1</v>
      </c>
    </row>
    <row r="314" spans="1:2" x14ac:dyDescent="0.25">
      <c r="A314" s="7" t="s">
        <v>867</v>
      </c>
      <c r="B314" s="8"/>
    </row>
    <row r="315" spans="1:2" x14ac:dyDescent="0.25">
      <c r="A315" s="7" t="s">
        <v>701</v>
      </c>
      <c r="B315" s="9"/>
    </row>
    <row r="316" spans="1:2" x14ac:dyDescent="0.25">
      <c r="A316" s="7" t="s">
        <v>389</v>
      </c>
      <c r="B316" s="9"/>
    </row>
    <row r="317" spans="1:2" x14ac:dyDescent="0.25">
      <c r="A317" s="7" t="s">
        <v>655</v>
      </c>
      <c r="B317" s="9"/>
    </row>
    <row r="318" spans="1:2" x14ac:dyDescent="0.25">
      <c r="A318" s="7" t="s">
        <v>656</v>
      </c>
      <c r="B318" s="10"/>
    </row>
    <row r="319" spans="1:2" x14ac:dyDescent="0.25">
      <c r="A319" s="7" t="s">
        <v>594</v>
      </c>
      <c r="B319" s="8"/>
    </row>
    <row r="320" spans="1:2" x14ac:dyDescent="0.25">
      <c r="A320" s="7" t="s">
        <v>595</v>
      </c>
      <c r="B320" s="9"/>
    </row>
    <row r="321" spans="1:2" x14ac:dyDescent="0.25">
      <c r="A321" s="7" t="s">
        <v>596</v>
      </c>
      <c r="B321" s="9"/>
    </row>
    <row r="322" spans="1:2" ht="36.75" x14ac:dyDescent="0.25">
      <c r="A322" s="7" t="s">
        <v>151</v>
      </c>
      <c r="B322" s="9"/>
    </row>
    <row r="323" spans="1:2" x14ac:dyDescent="0.25">
      <c r="A323" s="7" t="s">
        <v>388</v>
      </c>
      <c r="B323" s="10"/>
    </row>
    <row r="324" spans="1:2" x14ac:dyDescent="0.25">
      <c r="A324" s="7" t="s">
        <v>483</v>
      </c>
      <c r="B324" s="8"/>
    </row>
    <row r="325" spans="1:2" x14ac:dyDescent="0.25">
      <c r="A325" s="7" t="s">
        <v>484</v>
      </c>
      <c r="B325" s="9"/>
    </row>
    <row r="326" spans="1:2" x14ac:dyDescent="0.25">
      <c r="A326" s="7" t="s">
        <v>500</v>
      </c>
      <c r="B326" s="10"/>
    </row>
    <row r="327" spans="1:2" x14ac:dyDescent="0.25">
      <c r="A327" s="7" t="s">
        <v>913</v>
      </c>
      <c r="B327" s="8"/>
    </row>
    <row r="328" spans="1:2" x14ac:dyDescent="0.25">
      <c r="A328" s="7" t="s">
        <v>914</v>
      </c>
      <c r="B328" s="9"/>
    </row>
    <row r="329" spans="1:2" x14ac:dyDescent="0.25">
      <c r="A329" s="7" t="s">
        <v>252</v>
      </c>
      <c r="B329" s="9">
        <v>5</v>
      </c>
    </row>
    <row r="330" spans="1:2" x14ac:dyDescent="0.25">
      <c r="A330" s="7" t="s">
        <v>470</v>
      </c>
      <c r="B330" s="10"/>
    </row>
    <row r="331" spans="1:2" x14ac:dyDescent="0.25">
      <c r="A331" s="7" t="s">
        <v>514</v>
      </c>
      <c r="B331" s="9"/>
    </row>
    <row r="332" spans="1:2" x14ac:dyDescent="0.25">
      <c r="A332" s="7" t="s">
        <v>298</v>
      </c>
      <c r="B332" s="9"/>
    </row>
    <row r="333" spans="1:2" x14ac:dyDescent="0.25">
      <c r="A333" s="7" t="s">
        <v>597</v>
      </c>
      <c r="B333" s="10"/>
    </row>
    <row r="334" spans="1:2" x14ac:dyDescent="0.25">
      <c r="A334" s="7" t="s">
        <v>334</v>
      </c>
      <c r="B334" s="10">
        <v>5</v>
      </c>
    </row>
    <row r="335" spans="1:2" x14ac:dyDescent="0.25">
      <c r="A335" s="7" t="s">
        <v>257</v>
      </c>
      <c r="B335" s="9"/>
    </row>
    <row r="336" spans="1:2" x14ac:dyDescent="0.25">
      <c r="A336" s="7" t="s">
        <v>263</v>
      </c>
      <c r="B336" s="9"/>
    </row>
    <row r="337" spans="1:2" ht="24.75" x14ac:dyDescent="0.25">
      <c r="A337" s="7" t="s">
        <v>119</v>
      </c>
      <c r="B337" s="9"/>
    </row>
    <row r="338" spans="1:2" x14ac:dyDescent="0.25">
      <c r="A338" s="7" t="s">
        <v>670</v>
      </c>
      <c r="B338" s="10"/>
    </row>
    <row r="339" spans="1:2" x14ac:dyDescent="0.25">
      <c r="A339" s="7" t="s">
        <v>512</v>
      </c>
      <c r="B339" s="8"/>
    </row>
    <row r="340" spans="1:2" x14ac:dyDescent="0.25">
      <c r="A340" s="7" t="s">
        <v>330</v>
      </c>
      <c r="B340" s="9"/>
    </row>
    <row r="341" spans="1:2" x14ac:dyDescent="0.25">
      <c r="A341" s="7" t="s">
        <v>634</v>
      </c>
      <c r="B341" s="9"/>
    </row>
    <row r="342" spans="1:2" x14ac:dyDescent="0.25">
      <c r="A342" s="7" t="s">
        <v>454</v>
      </c>
      <c r="B342" s="10"/>
    </row>
    <row r="343" spans="1:2" x14ac:dyDescent="0.25">
      <c r="A343" s="7" t="s">
        <v>839</v>
      </c>
      <c r="B343" s="9"/>
    </row>
    <row r="344" spans="1:2" x14ac:dyDescent="0.25">
      <c r="A344" s="7" t="s">
        <v>141</v>
      </c>
      <c r="B344" s="9"/>
    </row>
    <row r="345" spans="1:2" x14ac:dyDescent="0.25">
      <c r="A345" s="7" t="s">
        <v>142</v>
      </c>
      <c r="B345" s="9"/>
    </row>
    <row r="346" spans="1:2" x14ac:dyDescent="0.25">
      <c r="A346" s="7" t="s">
        <v>143</v>
      </c>
      <c r="B346" s="8"/>
    </row>
    <row r="347" spans="1:2" x14ac:dyDescent="0.25">
      <c r="A347" s="7" t="s">
        <v>555</v>
      </c>
      <c r="B347" s="9"/>
    </row>
    <row r="348" spans="1:2" x14ac:dyDescent="0.25">
      <c r="A348" s="7" t="s">
        <v>144</v>
      </c>
      <c r="B348" s="9"/>
    </row>
    <row r="349" spans="1:2" x14ac:dyDescent="0.25">
      <c r="A349" s="7" t="s">
        <v>651</v>
      </c>
      <c r="B349" s="9"/>
    </row>
    <row r="350" spans="1:2" x14ac:dyDescent="0.25">
      <c r="A350" s="7" t="s">
        <v>485</v>
      </c>
      <c r="B350" s="10"/>
    </row>
    <row r="351" spans="1:2" x14ac:dyDescent="0.25">
      <c r="A351" s="7" t="s">
        <v>486</v>
      </c>
      <c r="B351" s="9"/>
    </row>
    <row r="352" spans="1:2" x14ac:dyDescent="0.25">
      <c r="A352" s="7" t="s">
        <v>520</v>
      </c>
      <c r="B352" s="9"/>
    </row>
    <row r="353" spans="1:2" x14ac:dyDescent="0.25">
      <c r="A353" s="7" t="s">
        <v>598</v>
      </c>
      <c r="B353" s="9"/>
    </row>
    <row r="354" spans="1:2" x14ac:dyDescent="0.25">
      <c r="A354" s="7" t="s">
        <v>599</v>
      </c>
      <c r="B354" s="10"/>
    </row>
    <row r="355" spans="1:2" x14ac:dyDescent="0.25">
      <c r="A355" s="7" t="s">
        <v>702</v>
      </c>
      <c r="B355" s="8"/>
    </row>
    <row r="356" spans="1:2" x14ac:dyDescent="0.25">
      <c r="A356" s="7" t="s">
        <v>831</v>
      </c>
      <c r="B356" s="9"/>
    </row>
    <row r="357" spans="1:2" x14ac:dyDescent="0.25">
      <c r="A357" s="7" t="s">
        <v>63</v>
      </c>
      <c r="B357" s="9"/>
    </row>
    <row r="358" spans="1:2" x14ac:dyDescent="0.25">
      <c r="A358" s="7" t="s">
        <v>972</v>
      </c>
      <c r="B358" s="9"/>
    </row>
    <row r="359" spans="1:2" x14ac:dyDescent="0.25">
      <c r="A359" s="7" t="s">
        <v>838</v>
      </c>
      <c r="B359" s="10"/>
    </row>
    <row r="360" spans="1:2" ht="24.75" x14ac:dyDescent="0.25">
      <c r="A360" s="7" t="s">
        <v>166</v>
      </c>
      <c r="B360" s="8"/>
    </row>
    <row r="361" spans="1:2" x14ac:dyDescent="0.25">
      <c r="A361" s="7" t="s">
        <v>889</v>
      </c>
      <c r="B361" s="9"/>
    </row>
    <row r="362" spans="1:2" x14ac:dyDescent="0.25">
      <c r="A362" s="7" t="s">
        <v>445</v>
      </c>
      <c r="B362" s="9"/>
    </row>
    <row r="363" spans="1:2" x14ac:dyDescent="0.25">
      <c r="A363" s="7" t="s">
        <v>837</v>
      </c>
      <c r="B363" s="10"/>
    </row>
    <row r="364" spans="1:2" x14ac:dyDescent="0.25">
      <c r="A364" s="7" t="s">
        <v>408</v>
      </c>
      <c r="B364" s="8"/>
    </row>
    <row r="365" spans="1:2" x14ac:dyDescent="0.25">
      <c r="A365" s="7" t="s">
        <v>868</v>
      </c>
      <c r="B365" s="9"/>
    </row>
    <row r="366" spans="1:2" x14ac:dyDescent="0.25">
      <c r="A366" s="7" t="s">
        <v>739</v>
      </c>
      <c r="B366" s="9"/>
    </row>
    <row r="367" spans="1:2" x14ac:dyDescent="0.25">
      <c r="A367" s="7" t="s">
        <v>705</v>
      </c>
      <c r="B367" s="10"/>
    </row>
    <row r="368" spans="1:2" x14ac:dyDescent="0.25">
      <c r="A368" s="7" t="s">
        <v>518</v>
      </c>
      <c r="B368" s="8"/>
    </row>
    <row r="369" spans="1:2" x14ac:dyDescent="0.25">
      <c r="A369" s="7" t="s">
        <v>950</v>
      </c>
      <c r="B369" s="9"/>
    </row>
    <row r="370" spans="1:2" x14ac:dyDescent="0.25">
      <c r="A370" s="7" t="s">
        <v>749</v>
      </c>
      <c r="B370" s="9"/>
    </row>
    <row r="371" spans="1:2" x14ac:dyDescent="0.25">
      <c r="A371" s="7" t="s">
        <v>268</v>
      </c>
      <c r="B371" s="9"/>
    </row>
    <row r="372" spans="1:2" x14ac:dyDescent="0.25">
      <c r="A372" s="7" t="s">
        <v>834</v>
      </c>
      <c r="B372" s="10"/>
    </row>
    <row r="373" spans="1:2" ht="24.75" x14ac:dyDescent="0.25">
      <c r="A373" s="7" t="s">
        <v>202</v>
      </c>
      <c r="B373" s="8"/>
    </row>
    <row r="374" spans="1:2" x14ac:dyDescent="0.25">
      <c r="A374" s="7" t="s">
        <v>413</v>
      </c>
      <c r="B374" s="9"/>
    </row>
    <row r="375" spans="1:2" x14ac:dyDescent="0.25">
      <c r="A375" s="7" t="s">
        <v>836</v>
      </c>
      <c r="B375" s="9"/>
    </row>
    <row r="376" spans="1:2" x14ac:dyDescent="0.25">
      <c r="A376" s="7" t="s">
        <v>869</v>
      </c>
      <c r="B376" s="10"/>
    </row>
    <row r="377" spans="1:2" x14ac:dyDescent="0.25">
      <c r="A377" s="7" t="s">
        <v>915</v>
      </c>
      <c r="B377" s="8"/>
    </row>
    <row r="378" spans="1:2" ht="24.75" x14ac:dyDescent="0.25">
      <c r="A378" s="7" t="s">
        <v>203</v>
      </c>
      <c r="B378" s="9"/>
    </row>
    <row r="379" spans="1:2" x14ac:dyDescent="0.25">
      <c r="A379" s="7" t="s">
        <v>973</v>
      </c>
      <c r="B379" s="9"/>
    </row>
    <row r="380" spans="1:2" x14ac:dyDescent="0.25">
      <c r="A380" s="7" t="s">
        <v>513</v>
      </c>
      <c r="B380" s="9"/>
    </row>
    <row r="381" spans="1:2" x14ac:dyDescent="0.25">
      <c r="A381" s="7" t="s">
        <v>363</v>
      </c>
      <c r="B381" s="10"/>
    </row>
    <row r="382" spans="1:2" x14ac:dyDescent="0.25">
      <c r="A382" s="7" t="s">
        <v>352</v>
      </c>
      <c r="B382" s="9"/>
    </row>
    <row r="383" spans="1:2" x14ac:dyDescent="0.25">
      <c r="A383" s="7" t="s">
        <v>974</v>
      </c>
      <c r="B383" s="9"/>
    </row>
    <row r="384" spans="1:2" x14ac:dyDescent="0.25">
      <c r="A384" s="7" t="s">
        <v>635</v>
      </c>
      <c r="B384" s="9"/>
    </row>
    <row r="385" spans="1:2" x14ac:dyDescent="0.25">
      <c r="A385" s="7" t="s">
        <v>466</v>
      </c>
      <c r="B385" s="10"/>
    </row>
    <row r="386" spans="1:2" ht="24.75" x14ac:dyDescent="0.25">
      <c r="A386" s="7" t="s">
        <v>70</v>
      </c>
      <c r="B386" s="9"/>
    </row>
    <row r="387" spans="1:2" ht="24.75" x14ac:dyDescent="0.25">
      <c r="A387" s="7" t="s">
        <v>72</v>
      </c>
      <c r="B387" s="9"/>
    </row>
    <row r="388" spans="1:2" x14ac:dyDescent="0.25">
      <c r="A388" s="7" t="s">
        <v>643</v>
      </c>
      <c r="B388" s="9"/>
    </row>
    <row r="389" spans="1:2" x14ac:dyDescent="0.25">
      <c r="A389" s="7" t="s">
        <v>261</v>
      </c>
      <c r="B389" s="10"/>
    </row>
    <row r="390" spans="1:2" x14ac:dyDescent="0.25">
      <c r="A390" s="7" t="s">
        <v>998</v>
      </c>
      <c r="B390" s="9"/>
    </row>
    <row r="391" spans="1:2" x14ac:dyDescent="0.25">
      <c r="A391" s="7" t="s">
        <v>240</v>
      </c>
      <c r="B391" s="9"/>
    </row>
    <row r="392" spans="1:2" x14ac:dyDescent="0.25">
      <c r="A392" s="7" t="s">
        <v>758</v>
      </c>
      <c r="B392" s="9"/>
    </row>
    <row r="393" spans="1:2" x14ac:dyDescent="0.25">
      <c r="A393" s="7" t="s">
        <v>300</v>
      </c>
      <c r="B393" s="10"/>
    </row>
    <row r="394" spans="1:2" ht="24.75" x14ac:dyDescent="0.25">
      <c r="A394" s="7" t="s">
        <v>737</v>
      </c>
      <c r="B394" s="8"/>
    </row>
    <row r="395" spans="1:2" ht="24.75" x14ac:dyDescent="0.25">
      <c r="A395" s="7" t="s">
        <v>175</v>
      </c>
      <c r="B395" s="9"/>
    </row>
    <row r="396" spans="1:2" ht="36.75" x14ac:dyDescent="0.25">
      <c r="A396" s="7" t="s">
        <v>741</v>
      </c>
      <c r="B396" s="9"/>
    </row>
    <row r="397" spans="1:2" x14ac:dyDescent="0.25">
      <c r="A397" s="7" t="s">
        <v>632</v>
      </c>
      <c r="B397" s="9"/>
    </row>
    <row r="398" spans="1:2" ht="24.75" x14ac:dyDescent="0.25">
      <c r="A398" s="7" t="s">
        <v>89</v>
      </c>
      <c r="B398" s="10"/>
    </row>
    <row r="399" spans="1:2" x14ac:dyDescent="0.25">
      <c r="A399" s="7" t="s">
        <v>687</v>
      </c>
      <c r="B399" s="8"/>
    </row>
    <row r="400" spans="1:2" x14ac:dyDescent="0.25">
      <c r="A400" s="7" t="s">
        <v>862</v>
      </c>
      <c r="B400" s="9"/>
    </row>
    <row r="401" spans="1:2" x14ac:dyDescent="0.25">
      <c r="A401" s="7" t="s">
        <v>353</v>
      </c>
      <c r="B401" s="9">
        <v>5</v>
      </c>
    </row>
    <row r="402" spans="1:2" ht="24.75" x14ac:dyDescent="0.25">
      <c r="A402" s="7" t="s">
        <v>79</v>
      </c>
      <c r="B402" s="10"/>
    </row>
    <row r="403" spans="1:2" x14ac:dyDescent="0.25">
      <c r="A403" s="7" t="s">
        <v>975</v>
      </c>
      <c r="B403" s="10">
        <v>40</v>
      </c>
    </row>
    <row r="404" spans="1:2" x14ac:dyDescent="0.25">
      <c r="A404" s="7" t="s">
        <v>976</v>
      </c>
      <c r="B404" s="9"/>
    </row>
    <row r="405" spans="1:2" x14ac:dyDescent="0.25">
      <c r="A405" s="7" t="s">
        <v>977</v>
      </c>
      <c r="B405" s="9"/>
    </row>
    <row r="406" spans="1:2" x14ac:dyDescent="0.25">
      <c r="A406" s="7" t="s">
        <v>529</v>
      </c>
      <c r="B406" s="9"/>
    </row>
    <row r="407" spans="1:2" x14ac:dyDescent="0.25">
      <c r="A407" s="7" t="s">
        <v>951</v>
      </c>
      <c r="B407" s="10"/>
    </row>
    <row r="408" spans="1:2" x14ac:dyDescent="0.25">
      <c r="A408" s="7" t="s">
        <v>832</v>
      </c>
      <c r="B408" s="8"/>
    </row>
    <row r="409" spans="1:2" x14ac:dyDescent="0.25">
      <c r="A409" s="7" t="s">
        <v>270</v>
      </c>
      <c r="B409" s="9"/>
    </row>
    <row r="410" spans="1:2" ht="48.75" x14ac:dyDescent="0.25">
      <c r="A410" s="7" t="s">
        <v>46</v>
      </c>
      <c r="B410" s="9"/>
    </row>
    <row r="411" spans="1:2" ht="24.75" x14ac:dyDescent="0.25">
      <c r="A411" s="7" t="s">
        <v>45</v>
      </c>
      <c r="B411" s="10"/>
    </row>
    <row r="412" spans="1:2" ht="24.75" x14ac:dyDescent="0.25">
      <c r="A412" s="7" t="s">
        <v>113</v>
      </c>
      <c r="B412" s="8"/>
    </row>
    <row r="413" spans="1:2" ht="24.75" x14ac:dyDescent="0.25">
      <c r="A413" s="7" t="s">
        <v>727</v>
      </c>
      <c r="B413" s="9"/>
    </row>
    <row r="414" spans="1:2" ht="24.75" x14ac:dyDescent="0.25">
      <c r="A414" s="7" t="s">
        <v>92</v>
      </c>
      <c r="B414" s="9"/>
    </row>
    <row r="415" spans="1:2" x14ac:dyDescent="0.25">
      <c r="A415" s="7" t="s">
        <v>978</v>
      </c>
      <c r="B415" s="9"/>
    </row>
    <row r="416" spans="1:2" x14ac:dyDescent="0.25">
      <c r="A416" s="7" t="s">
        <v>979</v>
      </c>
      <c r="B416" s="10"/>
    </row>
    <row r="417" spans="1:2" x14ac:dyDescent="0.25">
      <c r="A417" s="7" t="s">
        <v>285</v>
      </c>
      <c r="B417" s="8"/>
    </row>
    <row r="418" spans="1:2" x14ac:dyDescent="0.25">
      <c r="A418" s="7" t="s">
        <v>537</v>
      </c>
      <c r="B418" s="9"/>
    </row>
    <row r="419" spans="1:2" x14ac:dyDescent="0.25">
      <c r="A419" s="7" t="s">
        <v>338</v>
      </c>
      <c r="B419" s="9">
        <v>5</v>
      </c>
    </row>
    <row r="420" spans="1:2" x14ac:dyDescent="0.25">
      <c r="A420" s="7" t="s">
        <v>980</v>
      </c>
      <c r="B420" s="10"/>
    </row>
    <row r="421" spans="1:2" x14ac:dyDescent="0.25">
      <c r="A421" s="7" t="s">
        <v>636</v>
      </c>
      <c r="B421" s="8"/>
    </row>
    <row r="422" spans="1:2" x14ac:dyDescent="0.25">
      <c r="A422" s="7" t="s">
        <v>232</v>
      </c>
      <c r="B422" s="9"/>
    </row>
    <row r="423" spans="1:2" x14ac:dyDescent="0.25">
      <c r="A423" s="7" t="s">
        <v>531</v>
      </c>
      <c r="B423" s="9"/>
    </row>
    <row r="424" spans="1:2" x14ac:dyDescent="0.25">
      <c r="A424" s="7" t="s">
        <v>981</v>
      </c>
      <c r="B424" s="9"/>
    </row>
    <row r="425" spans="1:2" x14ac:dyDescent="0.25">
      <c r="A425" s="7" t="s">
        <v>799</v>
      </c>
      <c r="B425" s="10"/>
    </row>
    <row r="426" spans="1:2" x14ac:dyDescent="0.25">
      <c r="A426" s="7" t="s">
        <v>118</v>
      </c>
      <c r="B426" s="8"/>
    </row>
    <row r="427" spans="1:2" ht="24.75" x14ac:dyDescent="0.25">
      <c r="A427" s="7" t="s">
        <v>77</v>
      </c>
      <c r="B427" s="9"/>
    </row>
    <row r="428" spans="1:2" x14ac:dyDescent="0.25">
      <c r="A428" s="7" t="s">
        <v>797</v>
      </c>
      <c r="B428" s="9"/>
    </row>
    <row r="429" spans="1:2" x14ac:dyDescent="0.25">
      <c r="A429" s="7" t="s">
        <v>654</v>
      </c>
      <c r="B429" s="9"/>
    </row>
    <row r="430" spans="1:2" x14ac:dyDescent="0.25">
      <c r="A430" s="7" t="s">
        <v>482</v>
      </c>
      <c r="B430" s="10"/>
    </row>
    <row r="431" spans="1:2" x14ac:dyDescent="0.25">
      <c r="A431" s="7" t="s">
        <v>614</v>
      </c>
      <c r="B431" s="9"/>
    </row>
    <row r="432" spans="1:2" x14ac:dyDescent="0.25">
      <c r="A432" s="7" t="s">
        <v>615</v>
      </c>
      <c r="B432" s="9"/>
    </row>
    <row r="433" spans="1:2" ht="24.75" x14ac:dyDescent="0.25">
      <c r="A433" s="7" t="s">
        <v>38</v>
      </c>
      <c r="B433" s="9"/>
    </row>
    <row r="434" spans="1:2" x14ac:dyDescent="0.25">
      <c r="A434" s="7" t="s">
        <v>600</v>
      </c>
      <c r="B434" s="10"/>
    </row>
    <row r="435" spans="1:2" x14ac:dyDescent="0.25">
      <c r="A435" s="7" t="s">
        <v>916</v>
      </c>
      <c r="B435" s="8"/>
    </row>
    <row r="436" spans="1:2" x14ac:dyDescent="0.25">
      <c r="A436" s="7" t="s">
        <v>917</v>
      </c>
      <c r="B436" s="9"/>
    </row>
    <row r="437" spans="1:2" x14ac:dyDescent="0.25">
      <c r="A437" s="7" t="s">
        <v>918</v>
      </c>
      <c r="B437" s="9"/>
    </row>
    <row r="438" spans="1:2" x14ac:dyDescent="0.25">
      <c r="A438" s="7" t="s">
        <v>919</v>
      </c>
      <c r="B438" s="9"/>
    </row>
    <row r="439" spans="1:2" x14ac:dyDescent="0.25">
      <c r="A439" s="7" t="s">
        <v>920</v>
      </c>
      <c r="B439" s="10"/>
    </row>
    <row r="440" spans="1:2" x14ac:dyDescent="0.25">
      <c r="A440" s="7" t="s">
        <v>921</v>
      </c>
      <c r="B440" s="8"/>
    </row>
    <row r="441" spans="1:2" x14ac:dyDescent="0.25">
      <c r="A441" s="7" t="s">
        <v>21</v>
      </c>
      <c r="B441" s="9"/>
    </row>
    <row r="442" spans="1:2" x14ac:dyDescent="0.25">
      <c r="A442" s="7" t="s">
        <v>498</v>
      </c>
      <c r="B442" s="9"/>
    </row>
    <row r="443" spans="1:2" x14ac:dyDescent="0.25">
      <c r="A443" s="7" t="s">
        <v>499</v>
      </c>
      <c r="B443" s="9"/>
    </row>
    <row r="444" spans="1:2" x14ac:dyDescent="0.25">
      <c r="A444" s="7" t="s">
        <v>440</v>
      </c>
      <c r="B444" s="10"/>
    </row>
    <row r="445" spans="1:2" x14ac:dyDescent="0.25">
      <c r="A445" s="7" t="s">
        <v>23</v>
      </c>
      <c r="B445" s="9"/>
    </row>
    <row r="446" spans="1:2" x14ac:dyDescent="0.25">
      <c r="A446" s="7" t="s">
        <v>24</v>
      </c>
      <c r="B446" s="9"/>
    </row>
    <row r="447" spans="1:2" x14ac:dyDescent="0.25">
      <c r="A447" s="7" t="s">
        <v>229</v>
      </c>
      <c r="B447" s="9"/>
    </row>
    <row r="448" spans="1:2" x14ac:dyDescent="0.25">
      <c r="A448" s="7" t="s">
        <v>904</v>
      </c>
      <c r="B448" s="10"/>
    </row>
    <row r="449" spans="1:2" x14ac:dyDescent="0.25">
      <c r="A449" s="7" t="s">
        <v>491</v>
      </c>
      <c r="B449" s="8"/>
    </row>
    <row r="450" spans="1:2" ht="24.75" x14ac:dyDescent="0.25">
      <c r="A450" s="7" t="s">
        <v>25</v>
      </c>
      <c r="B450" s="9"/>
    </row>
    <row r="451" spans="1:2" ht="24.75" x14ac:dyDescent="0.25">
      <c r="A451" s="7" t="s">
        <v>19</v>
      </c>
      <c r="B451" s="9"/>
    </row>
    <row r="452" spans="1:2" ht="24.75" x14ac:dyDescent="0.25">
      <c r="A452" s="7" t="s">
        <v>20</v>
      </c>
      <c r="B452" s="10"/>
    </row>
    <row r="453" spans="1:2" ht="24.75" x14ac:dyDescent="0.25">
      <c r="A453" s="7" t="s">
        <v>22</v>
      </c>
      <c r="B453" s="8"/>
    </row>
    <row r="454" spans="1:2" x14ac:dyDescent="0.25">
      <c r="A454" s="7" t="s">
        <v>982</v>
      </c>
      <c r="B454" s="9"/>
    </row>
    <row r="455" spans="1:2" x14ac:dyDescent="0.25">
      <c r="A455" s="7" t="s">
        <v>87</v>
      </c>
      <c r="B455" s="9"/>
    </row>
    <row r="456" spans="1:2" x14ac:dyDescent="0.25">
      <c r="A456" s="7" t="s">
        <v>905</v>
      </c>
      <c r="B456" s="9"/>
    </row>
    <row r="457" spans="1:2" x14ac:dyDescent="0.25">
      <c r="A457" s="7" t="s">
        <v>772</v>
      </c>
      <c r="B457" s="10"/>
    </row>
    <row r="458" spans="1:2" x14ac:dyDescent="0.25">
      <c r="A458" s="7" t="s">
        <v>736</v>
      </c>
      <c r="B458" s="8"/>
    </row>
    <row r="459" spans="1:2" x14ac:dyDescent="0.25">
      <c r="A459" s="7" t="s">
        <v>708</v>
      </c>
      <c r="B459" s="9"/>
    </row>
    <row r="460" spans="1:2" x14ac:dyDescent="0.25">
      <c r="A460" s="7" t="s">
        <v>224</v>
      </c>
      <c r="B460" s="9"/>
    </row>
    <row r="461" spans="1:2" x14ac:dyDescent="0.25">
      <c r="A461" s="7" t="s">
        <v>358</v>
      </c>
      <c r="B461" s="9"/>
    </row>
    <row r="462" spans="1:2" x14ac:dyDescent="0.25">
      <c r="A462" s="7" t="s">
        <v>540</v>
      </c>
      <c r="B462" s="10"/>
    </row>
    <row r="463" spans="1:2" x14ac:dyDescent="0.25">
      <c r="A463" s="7" t="s">
        <v>354</v>
      </c>
      <c r="B463" s="8"/>
    </row>
    <row r="464" spans="1:2" x14ac:dyDescent="0.25">
      <c r="A464" s="7" t="s">
        <v>234</v>
      </c>
      <c r="B464" s="9"/>
    </row>
    <row r="465" spans="1:2" x14ac:dyDescent="0.25">
      <c r="A465" s="7" t="s">
        <v>461</v>
      </c>
      <c r="B465" s="9"/>
    </row>
    <row r="466" spans="1:2" ht="24.75" x14ac:dyDescent="0.25">
      <c r="A466" s="7" t="s">
        <v>93</v>
      </c>
      <c r="B466" s="8"/>
    </row>
    <row r="467" spans="1:2" x14ac:dyDescent="0.25">
      <c r="A467" s="7" t="s">
        <v>823</v>
      </c>
      <c r="B467" s="9"/>
    </row>
    <row r="468" spans="1:2" x14ac:dyDescent="0.25">
      <c r="A468" s="7" t="s">
        <v>422</v>
      </c>
      <c r="B468" s="9"/>
    </row>
    <row r="469" spans="1:2" x14ac:dyDescent="0.25">
      <c r="A469" s="7" t="s">
        <v>1000</v>
      </c>
      <c r="B469" s="9"/>
    </row>
    <row r="470" spans="1:2" x14ac:dyDescent="0.25">
      <c r="A470" s="7" t="s">
        <v>227</v>
      </c>
      <c r="B470" s="10"/>
    </row>
    <row r="471" spans="1:2" x14ac:dyDescent="0.25">
      <c r="A471" s="7" t="s">
        <v>601</v>
      </c>
      <c r="B471" s="8"/>
    </row>
    <row r="472" spans="1:2" x14ac:dyDescent="0.25">
      <c r="A472" s="7" t="s">
        <v>209</v>
      </c>
      <c r="B472" s="9"/>
    </row>
    <row r="473" spans="1:2" x14ac:dyDescent="0.25">
      <c r="A473" s="7" t="s">
        <v>556</v>
      </c>
      <c r="B473" s="9"/>
    </row>
    <row r="474" spans="1:2" x14ac:dyDescent="0.25">
      <c r="A474" s="7" t="s">
        <v>870</v>
      </c>
      <c r="B474" s="9"/>
    </row>
    <row r="475" spans="1:2" x14ac:dyDescent="0.25">
      <c r="A475" s="7" t="s">
        <v>468</v>
      </c>
      <c r="B475" s="10">
        <v>4</v>
      </c>
    </row>
    <row r="476" spans="1:2" x14ac:dyDescent="0.25">
      <c r="A476" s="7" t="s">
        <v>464</v>
      </c>
      <c r="B476" s="9"/>
    </row>
    <row r="477" spans="1:2" x14ac:dyDescent="0.25">
      <c r="A477" s="7" t="s">
        <v>239</v>
      </c>
      <c r="B477" s="9"/>
    </row>
    <row r="478" spans="1:2" x14ac:dyDescent="0.25">
      <c r="A478" s="7" t="s">
        <v>86</v>
      </c>
      <c r="B478" s="10"/>
    </row>
    <row r="479" spans="1:2" x14ac:dyDescent="0.25">
      <c r="A479" s="7" t="s">
        <v>109</v>
      </c>
      <c r="B479" s="8"/>
    </row>
    <row r="480" spans="1:2" x14ac:dyDescent="0.25">
      <c r="A480" s="7" t="s">
        <v>983</v>
      </c>
      <c r="B480" s="9"/>
    </row>
    <row r="481" spans="1:2" x14ac:dyDescent="0.25">
      <c r="A481" s="7" t="s">
        <v>322</v>
      </c>
      <c r="B481" s="9">
        <v>5</v>
      </c>
    </row>
    <row r="482" spans="1:2" x14ac:dyDescent="0.25">
      <c r="A482" s="7" t="s">
        <v>686</v>
      </c>
      <c r="B482" s="10"/>
    </row>
    <row r="483" spans="1:2" x14ac:dyDescent="0.25">
      <c r="A483" s="7" t="s">
        <v>533</v>
      </c>
      <c r="B483" s="8"/>
    </row>
    <row r="484" spans="1:2" x14ac:dyDescent="0.25">
      <c r="A484" s="7" t="s">
        <v>742</v>
      </c>
      <c r="B484" s="9"/>
    </row>
    <row r="485" spans="1:2" x14ac:dyDescent="0.25">
      <c r="A485" s="7" t="s">
        <v>818</v>
      </c>
      <c r="B485" s="9">
        <f>1500+2+2+100+1500+2+4</f>
        <v>3110</v>
      </c>
    </row>
    <row r="486" spans="1:2" x14ac:dyDescent="0.25">
      <c r="A486" s="7" t="s">
        <v>1004</v>
      </c>
      <c r="B486" s="9">
        <f>500+750</f>
        <v>1250</v>
      </c>
    </row>
    <row r="487" spans="1:2" x14ac:dyDescent="0.25">
      <c r="A487" s="7" t="s">
        <v>41</v>
      </c>
      <c r="B487" s="10"/>
    </row>
    <row r="488" spans="1:2" x14ac:dyDescent="0.25">
      <c r="A488" s="7" t="s">
        <v>922</v>
      </c>
      <c r="B488" s="10">
        <f>50</f>
        <v>50</v>
      </c>
    </row>
    <row r="489" spans="1:2" ht="24.75" x14ac:dyDescent="0.25">
      <c r="A489" s="7" t="s">
        <v>871</v>
      </c>
      <c r="B489" s="9"/>
    </row>
    <row r="490" spans="1:2" ht="24.75" x14ac:dyDescent="0.25">
      <c r="A490" s="7" t="s">
        <v>872</v>
      </c>
      <c r="B490" s="9"/>
    </row>
    <row r="491" spans="1:2" x14ac:dyDescent="0.25">
      <c r="A491" s="7" t="s">
        <v>235</v>
      </c>
      <c r="B491" s="9"/>
    </row>
    <row r="492" spans="1:2" x14ac:dyDescent="0.25">
      <c r="A492" s="7" t="s">
        <v>266</v>
      </c>
      <c r="B492" s="8"/>
    </row>
    <row r="493" spans="1:2" x14ac:dyDescent="0.25">
      <c r="A493" s="7" t="s">
        <v>66</v>
      </c>
      <c r="B493" s="9"/>
    </row>
    <row r="494" spans="1:2" x14ac:dyDescent="0.25">
      <c r="A494" s="7" t="s">
        <v>265</v>
      </c>
      <c r="B494" s="9"/>
    </row>
    <row r="495" spans="1:2" x14ac:dyDescent="0.25">
      <c r="A495" s="7" t="s">
        <v>221</v>
      </c>
      <c r="B495" s="10"/>
    </row>
    <row r="496" spans="1:2" x14ac:dyDescent="0.25">
      <c r="A496" s="7" t="s">
        <v>775</v>
      </c>
      <c r="B496" s="8"/>
    </row>
    <row r="497" spans="1:2" x14ac:dyDescent="0.25">
      <c r="A497" s="7" t="s">
        <v>923</v>
      </c>
      <c r="B497" s="9"/>
    </row>
    <row r="498" spans="1:2" ht="24.75" x14ac:dyDescent="0.25">
      <c r="A498" s="7" t="s">
        <v>437</v>
      </c>
      <c r="B498" s="9"/>
    </row>
    <row r="499" spans="1:2" x14ac:dyDescent="0.25">
      <c r="A499" s="7" t="s">
        <v>561</v>
      </c>
      <c r="B499" s="10"/>
    </row>
    <row r="500" spans="1:2" x14ac:dyDescent="0.25">
      <c r="A500" s="7" t="s">
        <v>503</v>
      </c>
      <c r="B500" s="8"/>
    </row>
    <row r="501" spans="1:2" ht="24.75" x14ac:dyDescent="0.25">
      <c r="A501" s="7" t="s">
        <v>719</v>
      </c>
      <c r="B501" s="9"/>
    </row>
    <row r="502" spans="1:2" x14ac:dyDescent="0.25">
      <c r="A502" s="7" t="s">
        <v>924</v>
      </c>
      <c r="B502" s="9"/>
    </row>
    <row r="503" spans="1:2" x14ac:dyDescent="0.25">
      <c r="A503" s="7" t="s">
        <v>925</v>
      </c>
      <c r="B503" s="9"/>
    </row>
    <row r="504" spans="1:2" x14ac:dyDescent="0.25">
      <c r="A504" s="7" t="s">
        <v>508</v>
      </c>
      <c r="B504" s="10"/>
    </row>
    <row r="505" spans="1:2" ht="24.75" x14ac:dyDescent="0.25">
      <c r="A505" s="7" t="s">
        <v>95</v>
      </c>
      <c r="B505" s="8"/>
    </row>
    <row r="506" spans="1:2" x14ac:dyDescent="0.25">
      <c r="A506" s="7" t="s">
        <v>182</v>
      </c>
      <c r="B506" s="9"/>
    </row>
    <row r="507" spans="1:2" x14ac:dyDescent="0.25">
      <c r="A507" s="7" t="s">
        <v>563</v>
      </c>
      <c r="B507" s="9"/>
    </row>
    <row r="508" spans="1:2" x14ac:dyDescent="0.25">
      <c r="A508" s="7" t="s">
        <v>728</v>
      </c>
      <c r="B508" s="9"/>
    </row>
    <row r="509" spans="1:2" x14ac:dyDescent="0.25">
      <c r="A509" s="7" t="s">
        <v>774</v>
      </c>
      <c r="B509" s="10"/>
    </row>
    <row r="510" spans="1:2" x14ac:dyDescent="0.25">
      <c r="A510" s="7" t="s">
        <v>791</v>
      </c>
      <c r="B510" s="9"/>
    </row>
    <row r="511" spans="1:2" ht="24.75" x14ac:dyDescent="0.25">
      <c r="A511" s="7" t="s">
        <v>873</v>
      </c>
      <c r="B511" s="9"/>
    </row>
    <row r="512" spans="1:2" ht="36.75" x14ac:dyDescent="0.25">
      <c r="A512" s="7" t="s">
        <v>120</v>
      </c>
      <c r="B512" s="9"/>
    </row>
    <row r="513" spans="1:2" x14ac:dyDescent="0.25">
      <c r="A513" s="7" t="s">
        <v>813</v>
      </c>
      <c r="B513" s="10">
        <f>5000+40+40+150+100+40</f>
        <v>5370</v>
      </c>
    </row>
    <row r="514" spans="1:2" x14ac:dyDescent="0.25">
      <c r="A514" s="7" t="s">
        <v>926</v>
      </c>
      <c r="B514" s="9"/>
    </row>
    <row r="515" spans="1:2" x14ac:dyDescent="0.25">
      <c r="A515" s="7" t="s">
        <v>814</v>
      </c>
      <c r="B515" s="9">
        <f>1000</f>
        <v>1000</v>
      </c>
    </row>
    <row r="516" spans="1:2" x14ac:dyDescent="0.25">
      <c r="A516" s="7" t="s">
        <v>399</v>
      </c>
      <c r="B516" s="9"/>
    </row>
    <row r="517" spans="1:2" ht="24.75" x14ac:dyDescent="0.25">
      <c r="A517" s="7" t="s">
        <v>44</v>
      </c>
      <c r="B517" s="10"/>
    </row>
    <row r="518" spans="1:2" x14ac:dyDescent="0.25">
      <c r="A518" s="7" t="s">
        <v>721</v>
      </c>
      <c r="B518" s="10">
        <f>3000</f>
        <v>3000</v>
      </c>
    </row>
    <row r="519" spans="1:2" x14ac:dyDescent="0.25">
      <c r="A519" s="7" t="s">
        <v>820</v>
      </c>
      <c r="B519" s="9">
        <f>10000+20+20+1000+20+40</f>
        <v>11100</v>
      </c>
    </row>
    <row r="520" spans="1:2" ht="24.75" x14ac:dyDescent="0.25">
      <c r="A520" s="7" t="s">
        <v>121</v>
      </c>
      <c r="B520" s="9"/>
    </row>
    <row r="521" spans="1:2" x14ac:dyDescent="0.25">
      <c r="A521" s="7" t="s">
        <v>137</v>
      </c>
      <c r="B521" s="9"/>
    </row>
    <row r="522" spans="1:2" x14ac:dyDescent="0.25">
      <c r="A522" s="7" t="s">
        <v>1005</v>
      </c>
      <c r="B522" s="10">
        <f>2500+500+2000</f>
        <v>5000</v>
      </c>
    </row>
    <row r="523" spans="1:2" x14ac:dyDescent="0.25">
      <c r="A523" s="7" t="s">
        <v>874</v>
      </c>
      <c r="B523" s="10">
        <v>35</v>
      </c>
    </row>
    <row r="524" spans="1:2" x14ac:dyDescent="0.25">
      <c r="A524" s="7" t="s">
        <v>1006</v>
      </c>
      <c r="B524" s="9">
        <f>500+750</f>
        <v>1250</v>
      </c>
    </row>
    <row r="525" spans="1:2" x14ac:dyDescent="0.25">
      <c r="A525" s="7" t="s">
        <v>805</v>
      </c>
      <c r="B525" s="9"/>
    </row>
    <row r="526" spans="1:2" x14ac:dyDescent="0.25">
      <c r="A526" s="7" t="s">
        <v>856</v>
      </c>
      <c r="B526" s="9"/>
    </row>
    <row r="527" spans="1:2" x14ac:dyDescent="0.25">
      <c r="A527" s="7" t="s">
        <v>667</v>
      </c>
      <c r="B527" s="10"/>
    </row>
    <row r="528" spans="1:2" x14ac:dyDescent="0.25">
      <c r="A528" s="7" t="s">
        <v>564</v>
      </c>
      <c r="B528" s="8"/>
    </row>
    <row r="529" spans="1:2" x14ac:dyDescent="0.25">
      <c r="A529" s="7" t="s">
        <v>684</v>
      </c>
      <c r="B529" s="9"/>
    </row>
    <row r="530" spans="1:2" ht="24.75" x14ac:dyDescent="0.25">
      <c r="A530" s="7" t="s">
        <v>722</v>
      </c>
      <c r="B530" s="9"/>
    </row>
    <row r="531" spans="1:2" x14ac:dyDescent="0.25">
      <c r="A531" s="7" t="s">
        <v>356</v>
      </c>
      <c r="B531" s="9"/>
    </row>
    <row r="532" spans="1:2" x14ac:dyDescent="0.25">
      <c r="A532" s="7" t="s">
        <v>541</v>
      </c>
      <c r="B532" s="10"/>
    </row>
    <row r="533" spans="1:2" x14ac:dyDescent="0.25">
      <c r="A533" s="7" t="s">
        <v>465</v>
      </c>
      <c r="B533" s="8"/>
    </row>
    <row r="534" spans="1:2" x14ac:dyDescent="0.25">
      <c r="A534" s="7" t="s">
        <v>565</v>
      </c>
      <c r="B534" s="9"/>
    </row>
    <row r="535" spans="1:2" x14ac:dyDescent="0.25">
      <c r="A535" s="7" t="s">
        <v>578</v>
      </c>
      <c r="B535" s="9"/>
    </row>
    <row r="536" spans="1:2" x14ac:dyDescent="0.25">
      <c r="A536" s="7" t="s">
        <v>677</v>
      </c>
      <c r="B536" s="10"/>
    </row>
    <row r="537" spans="1:2" x14ac:dyDescent="0.25">
      <c r="A537" s="7" t="s">
        <v>460</v>
      </c>
      <c r="B537" s="8"/>
    </row>
    <row r="538" spans="1:2" x14ac:dyDescent="0.25">
      <c r="A538" s="7" t="s">
        <v>81</v>
      </c>
      <c r="B538" s="9"/>
    </row>
    <row r="539" spans="1:2" x14ac:dyDescent="0.25">
      <c r="A539" s="7" t="s">
        <v>82</v>
      </c>
      <c r="B539" s="9"/>
    </row>
    <row r="540" spans="1:2" x14ac:dyDescent="0.25">
      <c r="A540" s="7" t="s">
        <v>644</v>
      </c>
      <c r="B540" s="10">
        <v>3</v>
      </c>
    </row>
    <row r="541" spans="1:2" x14ac:dyDescent="0.25">
      <c r="A541" s="7" t="s">
        <v>230</v>
      </c>
      <c r="B541" s="8"/>
    </row>
    <row r="542" spans="1:2" x14ac:dyDescent="0.25">
      <c r="A542" s="7" t="s">
        <v>253</v>
      </c>
      <c r="B542" s="9"/>
    </row>
    <row r="543" spans="1:2" x14ac:dyDescent="0.25">
      <c r="A543" s="7" t="s">
        <v>303</v>
      </c>
      <c r="B543" s="9"/>
    </row>
    <row r="544" spans="1:2" x14ac:dyDescent="0.25">
      <c r="A544" s="7" t="s">
        <v>783</v>
      </c>
      <c r="B544" s="9"/>
    </row>
    <row r="545" spans="1:2" x14ac:dyDescent="0.25">
      <c r="A545" s="7" t="s">
        <v>984</v>
      </c>
      <c r="B545" s="8"/>
    </row>
    <row r="546" spans="1:2" ht="24.75" x14ac:dyDescent="0.25">
      <c r="A546" s="7" t="s">
        <v>68</v>
      </c>
      <c r="B546" s="9"/>
    </row>
    <row r="547" spans="1:2" ht="24.75" x14ac:dyDescent="0.25">
      <c r="A547" s="7" t="s">
        <v>943</v>
      </c>
      <c r="B547" s="9"/>
    </row>
    <row r="548" spans="1:2" x14ac:dyDescent="0.25">
      <c r="A548" s="7" t="s">
        <v>272</v>
      </c>
      <c r="B548" s="9"/>
    </row>
    <row r="549" spans="1:2" x14ac:dyDescent="0.25">
      <c r="A549" s="7" t="s">
        <v>213</v>
      </c>
      <c r="B549" s="8"/>
    </row>
    <row r="550" spans="1:2" x14ac:dyDescent="0.25">
      <c r="A550" s="7" t="s">
        <v>637</v>
      </c>
      <c r="B550" s="9"/>
    </row>
    <row r="551" spans="1:2" x14ac:dyDescent="0.25">
      <c r="A551" s="7" t="s">
        <v>944</v>
      </c>
      <c r="B551" s="9"/>
    </row>
    <row r="552" spans="1:2" x14ac:dyDescent="0.25">
      <c r="A552" s="7" t="s">
        <v>622</v>
      </c>
      <c r="B552" s="9"/>
    </row>
    <row r="553" spans="1:2" x14ac:dyDescent="0.25">
      <c r="A553" s="7" t="s">
        <v>117</v>
      </c>
      <c r="B553" s="10"/>
    </row>
    <row r="554" spans="1:2" x14ac:dyDescent="0.25">
      <c r="A554" s="7" t="s">
        <v>459</v>
      </c>
      <c r="B554" s="8"/>
    </row>
    <row r="555" spans="1:2" ht="24.75" x14ac:dyDescent="0.25">
      <c r="A555" s="7" t="s">
        <v>96</v>
      </c>
      <c r="B555" s="9"/>
    </row>
    <row r="556" spans="1:2" x14ac:dyDescent="0.25">
      <c r="A556" s="7" t="s">
        <v>985</v>
      </c>
      <c r="B556" s="9"/>
    </row>
    <row r="557" spans="1:2" x14ac:dyDescent="0.25">
      <c r="A557" s="7" t="s">
        <v>539</v>
      </c>
      <c r="B557" s="10"/>
    </row>
    <row r="558" spans="1:2" x14ac:dyDescent="0.25">
      <c r="A558" s="7" t="s">
        <v>339</v>
      </c>
      <c r="B558" s="9">
        <v>5</v>
      </c>
    </row>
    <row r="559" spans="1:2" x14ac:dyDescent="0.25">
      <c r="A559" s="7" t="s">
        <v>271</v>
      </c>
      <c r="B559" s="9"/>
    </row>
    <row r="560" spans="1:2" x14ac:dyDescent="0.25">
      <c r="A560" s="7" t="s">
        <v>359</v>
      </c>
      <c r="B560" s="8"/>
    </row>
    <row r="561" spans="1:2" x14ac:dyDescent="0.25">
      <c r="A561" s="7" t="s">
        <v>290</v>
      </c>
      <c r="B561" s="9"/>
    </row>
    <row r="562" spans="1:2" x14ac:dyDescent="0.25">
      <c r="A562" s="7" t="s">
        <v>986</v>
      </c>
      <c r="B562" s="9"/>
    </row>
    <row r="563" spans="1:2" x14ac:dyDescent="0.25">
      <c r="A563" s="7" t="s">
        <v>97</v>
      </c>
      <c r="B563" s="9"/>
    </row>
    <row r="564" spans="1:2" x14ac:dyDescent="0.25">
      <c r="A564" s="7" t="s">
        <v>509</v>
      </c>
      <c r="B564" s="10"/>
    </row>
    <row r="565" spans="1:2" ht="24.75" x14ac:dyDescent="0.25">
      <c r="A565" s="7" t="s">
        <v>101</v>
      </c>
      <c r="B565" s="9"/>
    </row>
    <row r="566" spans="1:2" x14ac:dyDescent="0.25">
      <c r="A566" s="7" t="s">
        <v>645</v>
      </c>
      <c r="B566" s="9"/>
    </row>
    <row r="567" spans="1:2" x14ac:dyDescent="0.25">
      <c r="A567" s="7" t="s">
        <v>987</v>
      </c>
      <c r="B567" s="9"/>
    </row>
    <row r="568" spans="1:2" x14ac:dyDescent="0.25">
      <c r="A568" s="7" t="s">
        <v>766</v>
      </c>
      <c r="B568" s="10"/>
    </row>
    <row r="569" spans="1:2" x14ac:dyDescent="0.25">
      <c r="A569" s="7" t="s">
        <v>315</v>
      </c>
      <c r="B569" s="8"/>
    </row>
    <row r="570" spans="1:2" x14ac:dyDescent="0.25">
      <c r="A570" s="7" t="s">
        <v>267</v>
      </c>
      <c r="B570" s="9"/>
    </row>
    <row r="571" spans="1:2" x14ac:dyDescent="0.25">
      <c r="A571" s="7" t="s">
        <v>526</v>
      </c>
      <c r="B571" s="9"/>
    </row>
    <row r="572" spans="1:2" x14ac:dyDescent="0.25">
      <c r="A572" s="7" t="s">
        <v>447</v>
      </c>
      <c r="B572" s="9"/>
    </row>
    <row r="573" spans="1:2" x14ac:dyDescent="0.25">
      <c r="A573" s="7" t="s">
        <v>785</v>
      </c>
      <c r="B573" s="8"/>
    </row>
    <row r="574" spans="1:2" x14ac:dyDescent="0.25">
      <c r="A574" s="7" t="s">
        <v>579</v>
      </c>
      <c r="B574" s="9"/>
    </row>
    <row r="575" spans="1:2" x14ac:dyDescent="0.25">
      <c r="A575" s="7" t="s">
        <v>220</v>
      </c>
      <c r="B575" s="9"/>
    </row>
    <row r="576" spans="1:2" x14ac:dyDescent="0.25">
      <c r="A576" s="7" t="s">
        <v>602</v>
      </c>
      <c r="B576" s="10"/>
    </row>
    <row r="577" spans="1:2" x14ac:dyDescent="0.25">
      <c r="A577" s="7" t="s">
        <v>767</v>
      </c>
      <c r="B577" s="8"/>
    </row>
    <row r="578" spans="1:2" x14ac:dyDescent="0.25">
      <c r="A578" s="7" t="s">
        <v>316</v>
      </c>
      <c r="B578" s="9"/>
    </row>
    <row r="579" spans="1:2" x14ac:dyDescent="0.25">
      <c r="A579" s="7" t="s">
        <v>771</v>
      </c>
      <c r="B579" s="9"/>
    </row>
    <row r="580" spans="1:2" x14ac:dyDescent="0.25">
      <c r="A580" s="7" t="s">
        <v>429</v>
      </c>
      <c r="B580" s="9"/>
    </row>
    <row r="581" spans="1:2" x14ac:dyDescent="0.25">
      <c r="A581" s="7" t="s">
        <v>906</v>
      </c>
      <c r="B581" s="10"/>
    </row>
    <row r="582" spans="1:2" x14ac:dyDescent="0.25">
      <c r="A582" s="7" t="s">
        <v>761</v>
      </c>
      <c r="B582" s="8"/>
    </row>
    <row r="583" spans="1:2" x14ac:dyDescent="0.25">
      <c r="A583" s="7" t="s">
        <v>311</v>
      </c>
      <c r="B583" s="9"/>
    </row>
    <row r="584" spans="1:2" x14ac:dyDescent="0.25">
      <c r="A584" s="7" t="s">
        <v>405</v>
      </c>
      <c r="B584" s="9"/>
    </row>
    <row r="585" spans="1:2" x14ac:dyDescent="0.25">
      <c r="A585" s="7" t="s">
        <v>692</v>
      </c>
      <c r="B585" s="10"/>
    </row>
    <row r="586" spans="1:2" ht="24.75" x14ac:dyDescent="0.25">
      <c r="A586" s="7" t="s">
        <v>138</v>
      </c>
      <c r="B586" s="9"/>
    </row>
    <row r="587" spans="1:2" x14ac:dyDescent="0.25">
      <c r="A587" s="7" t="s">
        <v>476</v>
      </c>
      <c r="B587" s="9"/>
    </row>
    <row r="588" spans="1:2" x14ac:dyDescent="0.25">
      <c r="A588" s="7" t="s">
        <v>477</v>
      </c>
      <c r="B588" s="10"/>
    </row>
    <row r="589" spans="1:2" x14ac:dyDescent="0.25">
      <c r="A589" s="7" t="s">
        <v>945</v>
      </c>
      <c r="B589" s="9"/>
    </row>
    <row r="590" spans="1:2" ht="24.75" x14ac:dyDescent="0.25">
      <c r="A590" s="7" t="s">
        <v>139</v>
      </c>
      <c r="B590" s="9"/>
    </row>
    <row r="591" spans="1:2" ht="24.75" x14ac:dyDescent="0.25">
      <c r="A591" s="7" t="s">
        <v>890</v>
      </c>
      <c r="B591" s="9"/>
    </row>
    <row r="592" spans="1:2" x14ac:dyDescent="0.25">
      <c r="A592" s="7" t="s">
        <v>891</v>
      </c>
      <c r="B592" s="10"/>
    </row>
    <row r="593" spans="1:2" x14ac:dyDescent="0.25">
      <c r="A593" s="7" t="s">
        <v>855</v>
      </c>
      <c r="B593" s="8"/>
    </row>
    <row r="594" spans="1:2" x14ac:dyDescent="0.25">
      <c r="A594" s="7" t="s">
        <v>854</v>
      </c>
      <c r="B594" s="9"/>
    </row>
    <row r="595" spans="1:2" x14ac:dyDescent="0.25">
      <c r="A595" s="7" t="s">
        <v>875</v>
      </c>
      <c r="B595" s="9"/>
    </row>
    <row r="596" spans="1:2" x14ac:dyDescent="0.25">
      <c r="A596" s="7" t="s">
        <v>853</v>
      </c>
      <c r="B596" s="9"/>
    </row>
    <row r="597" spans="1:2" x14ac:dyDescent="0.25">
      <c r="A597" s="7" t="s">
        <v>860</v>
      </c>
      <c r="B597" s="10"/>
    </row>
    <row r="598" spans="1:2" x14ac:dyDescent="0.25">
      <c r="A598" s="7" t="s">
        <v>515</v>
      </c>
      <c r="B598" s="8"/>
    </row>
    <row r="599" spans="1:2" x14ac:dyDescent="0.25">
      <c r="A599" s="7" t="s">
        <v>859</v>
      </c>
      <c r="B599" s="9"/>
    </row>
    <row r="600" spans="1:2" x14ac:dyDescent="0.25">
      <c r="A600" s="7" t="s">
        <v>372</v>
      </c>
      <c r="B600" s="9"/>
    </row>
    <row r="601" spans="1:2" x14ac:dyDescent="0.25">
      <c r="A601" s="7" t="s">
        <v>374</v>
      </c>
      <c r="B601" s="9"/>
    </row>
    <row r="602" spans="1:2" x14ac:dyDescent="0.25">
      <c r="A602" s="7" t="s">
        <v>373</v>
      </c>
      <c r="B602" s="10"/>
    </row>
    <row r="603" spans="1:2" x14ac:dyDescent="0.25">
      <c r="A603" s="7" t="s">
        <v>858</v>
      </c>
      <c r="B603" s="8"/>
    </row>
    <row r="604" spans="1:2" x14ac:dyDescent="0.25">
      <c r="A604" s="7" t="s">
        <v>603</v>
      </c>
      <c r="B604" s="9"/>
    </row>
    <row r="605" spans="1:2" x14ac:dyDescent="0.25">
      <c r="A605" s="7" t="s">
        <v>658</v>
      </c>
      <c r="B605" s="9"/>
    </row>
    <row r="606" spans="1:2" x14ac:dyDescent="0.25">
      <c r="A606" s="7" t="s">
        <v>828</v>
      </c>
      <c r="B606" s="9"/>
    </row>
    <row r="607" spans="1:2" x14ac:dyDescent="0.25">
      <c r="A607" s="7" t="s">
        <v>313</v>
      </c>
      <c r="B607" s="8"/>
    </row>
    <row r="608" spans="1:2" x14ac:dyDescent="0.25">
      <c r="A608" s="7" t="s">
        <v>768</v>
      </c>
      <c r="B608" s="9"/>
    </row>
    <row r="609" spans="1:2" x14ac:dyDescent="0.25">
      <c r="A609" s="7" t="s">
        <v>317</v>
      </c>
      <c r="B609" s="9"/>
    </row>
    <row r="610" spans="1:2" x14ac:dyDescent="0.25">
      <c r="A610" s="7" t="s">
        <v>204</v>
      </c>
      <c r="B610" s="9"/>
    </row>
    <row r="611" spans="1:2" x14ac:dyDescent="0.25">
      <c r="A611" s="7" t="s">
        <v>205</v>
      </c>
      <c r="B611" s="10"/>
    </row>
    <row r="612" spans="1:2" x14ac:dyDescent="0.25">
      <c r="A612" s="7" t="s">
        <v>527</v>
      </c>
      <c r="B612" s="8"/>
    </row>
    <row r="613" spans="1:2" x14ac:dyDescent="0.25">
      <c r="A613" s="7" t="s">
        <v>206</v>
      </c>
      <c r="B613" s="9"/>
    </row>
    <row r="614" spans="1:2" x14ac:dyDescent="0.25">
      <c r="A614" s="7" t="s">
        <v>283</v>
      </c>
      <c r="B614" s="9"/>
    </row>
    <row r="615" spans="1:2" x14ac:dyDescent="0.25">
      <c r="A615" s="7" t="s">
        <v>580</v>
      </c>
      <c r="B615" s="9"/>
    </row>
    <row r="616" spans="1:2" x14ac:dyDescent="0.25">
      <c r="A616" s="7" t="s">
        <v>528</v>
      </c>
      <c r="B616" s="10"/>
    </row>
    <row r="617" spans="1:2" ht="24.75" x14ac:dyDescent="0.25">
      <c r="A617" s="7" t="s">
        <v>725</v>
      </c>
      <c r="B617" s="8"/>
    </row>
    <row r="618" spans="1:2" x14ac:dyDescent="0.25">
      <c r="A618" s="7" t="s">
        <v>958</v>
      </c>
      <c r="B618" s="9"/>
    </row>
    <row r="619" spans="1:2" x14ac:dyDescent="0.25">
      <c r="A619" s="7" t="s">
        <v>988</v>
      </c>
      <c r="B619" s="9"/>
    </row>
    <row r="620" spans="1:2" x14ac:dyDescent="0.25">
      <c r="A620" s="7" t="s">
        <v>462</v>
      </c>
      <c r="B620" s="9"/>
    </row>
    <row r="621" spans="1:2" x14ac:dyDescent="0.25">
      <c r="A621" s="7" t="s">
        <v>892</v>
      </c>
      <c r="B621" s="8"/>
    </row>
    <row r="622" spans="1:2" x14ac:dyDescent="0.25">
      <c r="A622" s="7" t="s">
        <v>159</v>
      </c>
      <c r="B622" s="9"/>
    </row>
    <row r="623" spans="1:2" x14ac:dyDescent="0.25">
      <c r="A623" s="7" t="s">
        <v>668</v>
      </c>
      <c r="B623" s="9"/>
    </row>
    <row r="624" spans="1:2" x14ac:dyDescent="0.25">
      <c r="A624" s="7" t="s">
        <v>683</v>
      </c>
      <c r="B624" s="9"/>
    </row>
    <row r="625" spans="1:2" x14ac:dyDescent="0.25">
      <c r="A625" s="7" t="s">
        <v>1007</v>
      </c>
      <c r="B625" s="10"/>
    </row>
    <row r="626" spans="1:2" x14ac:dyDescent="0.25">
      <c r="A626" s="7" t="s">
        <v>488</v>
      </c>
      <c r="B626" s="9"/>
    </row>
    <row r="627" spans="1:2" x14ac:dyDescent="0.25">
      <c r="A627" s="7" t="s">
        <v>487</v>
      </c>
      <c r="B627" s="9"/>
    </row>
    <row r="628" spans="1:2" x14ac:dyDescent="0.25">
      <c r="A628" s="7" t="s">
        <v>704</v>
      </c>
      <c r="B628" s="8"/>
    </row>
    <row r="629" spans="1:2" x14ac:dyDescent="0.25">
      <c r="A629" s="7" t="s">
        <v>521</v>
      </c>
      <c r="B629" s="9"/>
    </row>
    <row r="630" spans="1:2" ht="24.75" x14ac:dyDescent="0.25">
      <c r="A630" s="7" t="s">
        <v>927</v>
      </c>
      <c r="B630" s="9"/>
    </row>
    <row r="631" spans="1:2" x14ac:dyDescent="0.25">
      <c r="A631" s="7" t="s">
        <v>792</v>
      </c>
      <c r="B631" s="9"/>
    </row>
    <row r="632" spans="1:2" x14ac:dyDescent="0.25">
      <c r="A632" s="7" t="s">
        <v>720</v>
      </c>
      <c r="B632" s="10"/>
    </row>
    <row r="633" spans="1:2" x14ac:dyDescent="0.25">
      <c r="A633" s="7" t="s">
        <v>40</v>
      </c>
      <c r="B633" s="8"/>
    </row>
    <row r="634" spans="1:2" x14ac:dyDescent="0.25">
      <c r="A634" s="7" t="s">
        <v>857</v>
      </c>
      <c r="B634" s="9"/>
    </row>
    <row r="635" spans="1:2" x14ac:dyDescent="0.25">
      <c r="A635" s="7" t="s">
        <v>489</v>
      </c>
      <c r="B635" s="9"/>
    </row>
    <row r="636" spans="1:2" x14ac:dyDescent="0.25">
      <c r="A636" s="7" t="s">
        <v>572</v>
      </c>
      <c r="B636" s="10"/>
    </row>
    <row r="637" spans="1:2" x14ac:dyDescent="0.25">
      <c r="A637" s="7" t="s">
        <v>623</v>
      </c>
      <c r="B637" s="8"/>
    </row>
    <row r="638" spans="1:2" x14ac:dyDescent="0.25">
      <c r="A638" s="7" t="s">
        <v>333</v>
      </c>
      <c r="B638" s="9"/>
    </row>
    <row r="639" spans="1:2" x14ac:dyDescent="0.25">
      <c r="A639" s="7" t="s">
        <v>538</v>
      </c>
      <c r="B639" s="9"/>
    </row>
    <row r="640" spans="1:2" x14ac:dyDescent="0.25">
      <c r="A640" s="7" t="s">
        <v>522</v>
      </c>
      <c r="B640" s="10"/>
    </row>
    <row r="641" spans="1:2" x14ac:dyDescent="0.25">
      <c r="A641" s="7" t="s">
        <v>172</v>
      </c>
      <c r="B641" s="8"/>
    </row>
    <row r="642" spans="1:2" x14ac:dyDescent="0.25">
      <c r="A642" s="7" t="s">
        <v>642</v>
      </c>
      <c r="B642" s="9">
        <v>3</v>
      </c>
    </row>
    <row r="643" spans="1:2" x14ac:dyDescent="0.25">
      <c r="A643" s="7" t="s">
        <v>893</v>
      </c>
      <c r="B643" s="9"/>
    </row>
    <row r="644" spans="1:2" x14ac:dyDescent="0.25">
      <c r="A644" s="7" t="s">
        <v>778</v>
      </c>
      <c r="B644" s="9"/>
    </row>
    <row r="645" spans="1:2" x14ac:dyDescent="0.25">
      <c r="A645" s="7" t="s">
        <v>189</v>
      </c>
      <c r="B645" s="10"/>
    </row>
    <row r="646" spans="1:2" x14ac:dyDescent="0.25">
      <c r="A646" s="7" t="s">
        <v>544</v>
      </c>
      <c r="B646" s="9">
        <v>2</v>
      </c>
    </row>
    <row r="647" spans="1:2" x14ac:dyDescent="0.25">
      <c r="A647" s="7" t="s">
        <v>145</v>
      </c>
      <c r="B647" s="9"/>
    </row>
    <row r="648" spans="1:2" x14ac:dyDescent="0.25">
      <c r="A648" s="7" t="s">
        <v>347</v>
      </c>
      <c r="B648" s="8"/>
    </row>
    <row r="649" spans="1:2" x14ac:dyDescent="0.25">
      <c r="A649" s="7" t="s">
        <v>688</v>
      </c>
      <c r="B649" s="9"/>
    </row>
    <row r="650" spans="1:2" x14ac:dyDescent="0.25">
      <c r="A650" s="7" t="s">
        <v>336</v>
      </c>
      <c r="B650" s="9"/>
    </row>
    <row r="651" spans="1:2" x14ac:dyDescent="0.25">
      <c r="A651" s="7" t="s">
        <v>273</v>
      </c>
      <c r="B651" s="9"/>
    </row>
    <row r="652" spans="1:2" x14ac:dyDescent="0.25">
      <c r="A652" s="7" t="s">
        <v>99</v>
      </c>
      <c r="B652" s="10"/>
    </row>
    <row r="653" spans="1:2" x14ac:dyDescent="0.25">
      <c r="A653" s="7" t="s">
        <v>751</v>
      </c>
      <c r="B653" s="8"/>
    </row>
    <row r="654" spans="1:2" x14ac:dyDescent="0.25">
      <c r="A654" s="7" t="s">
        <v>278</v>
      </c>
      <c r="B654" s="9"/>
    </row>
    <row r="655" spans="1:2" x14ac:dyDescent="0.25">
      <c r="A655" s="7" t="s">
        <v>989</v>
      </c>
      <c r="B655" s="9"/>
    </row>
    <row r="656" spans="1:2" x14ac:dyDescent="0.25">
      <c r="A656" s="7" t="s">
        <v>463</v>
      </c>
      <c r="B656" s="10"/>
    </row>
    <row r="657" spans="1:2" x14ac:dyDescent="0.25">
      <c r="A657" s="7" t="s">
        <v>894</v>
      </c>
      <c r="B657" s="8"/>
    </row>
    <row r="658" spans="1:2" ht="24.75" x14ac:dyDescent="0.25">
      <c r="A658" s="7" t="s">
        <v>158</v>
      </c>
      <c r="B658" s="9"/>
    </row>
    <row r="659" spans="1:2" x14ac:dyDescent="0.25">
      <c r="A659" s="7" t="s">
        <v>624</v>
      </c>
      <c r="B659" s="9"/>
    </row>
    <row r="660" spans="1:2" x14ac:dyDescent="0.25">
      <c r="A660" s="7" t="s">
        <v>545</v>
      </c>
      <c r="B660" s="9"/>
    </row>
    <row r="661" spans="1:2" ht="24.75" x14ac:dyDescent="0.25">
      <c r="A661" s="7" t="s">
        <v>732</v>
      </c>
      <c r="B661" s="10"/>
    </row>
    <row r="662" spans="1:2" ht="24.75" x14ac:dyDescent="0.25">
      <c r="A662" s="7" t="s">
        <v>160</v>
      </c>
      <c r="B662" s="8"/>
    </row>
    <row r="663" spans="1:2" x14ac:dyDescent="0.25">
      <c r="A663" s="7" t="s">
        <v>91</v>
      </c>
      <c r="B663" s="9"/>
    </row>
    <row r="664" spans="1:2" x14ac:dyDescent="0.25">
      <c r="A664" s="7" t="s">
        <v>324</v>
      </c>
      <c r="B664" s="9"/>
    </row>
    <row r="665" spans="1:2" x14ac:dyDescent="0.25">
      <c r="A665" s="7" t="s">
        <v>604</v>
      </c>
      <c r="B665" s="9"/>
    </row>
    <row r="666" spans="1:2" x14ac:dyDescent="0.25">
      <c r="A666" s="7" t="s">
        <v>348</v>
      </c>
      <c r="B666" s="8"/>
    </row>
    <row r="667" spans="1:2" x14ac:dyDescent="0.25">
      <c r="A667" s="7" t="s">
        <v>258</v>
      </c>
      <c r="B667" s="9"/>
    </row>
    <row r="668" spans="1:2" x14ac:dyDescent="0.25">
      <c r="A668" s="7" t="s">
        <v>990</v>
      </c>
      <c r="B668" s="9"/>
    </row>
    <row r="669" spans="1:2" x14ac:dyDescent="0.25">
      <c r="A669" s="7" t="s">
        <v>254</v>
      </c>
      <c r="B669" s="8"/>
    </row>
    <row r="670" spans="1:2" x14ac:dyDescent="0.25">
      <c r="A670" s="7" t="s">
        <v>784</v>
      </c>
      <c r="B670" s="9"/>
    </row>
    <row r="671" spans="1:2" x14ac:dyDescent="0.25">
      <c r="A671" s="7" t="s">
        <v>801</v>
      </c>
      <c r="B671" s="9"/>
    </row>
    <row r="672" spans="1:2" x14ac:dyDescent="0.25">
      <c r="A672" s="7" t="s">
        <v>928</v>
      </c>
      <c r="B672" s="9"/>
    </row>
    <row r="673" spans="1:2" x14ac:dyDescent="0.25">
      <c r="A673" s="7" t="s">
        <v>441</v>
      </c>
      <c r="B673" s="8"/>
    </row>
    <row r="674" spans="1:2" x14ac:dyDescent="0.25">
      <c r="A674" s="7" t="s">
        <v>664</v>
      </c>
      <c r="B674" s="9"/>
    </row>
    <row r="675" spans="1:2" ht="24.75" x14ac:dyDescent="0.25">
      <c r="A675" s="7" t="s">
        <v>729</v>
      </c>
      <c r="B675" s="9"/>
    </row>
    <row r="676" spans="1:2" x14ac:dyDescent="0.25">
      <c r="A676" s="7" t="s">
        <v>502</v>
      </c>
      <c r="B676" s="9"/>
    </row>
    <row r="677" spans="1:2" x14ac:dyDescent="0.25">
      <c r="A677" s="7" t="s">
        <v>711</v>
      </c>
      <c r="B677" s="8"/>
    </row>
    <row r="678" spans="1:2" x14ac:dyDescent="0.25">
      <c r="A678" s="7" t="s">
        <v>712</v>
      </c>
      <c r="B678" s="9"/>
    </row>
    <row r="679" spans="1:2" x14ac:dyDescent="0.25">
      <c r="A679" s="7" t="s">
        <v>752</v>
      </c>
      <c r="B679" s="9"/>
    </row>
    <row r="680" spans="1:2" x14ac:dyDescent="0.25">
      <c r="A680" s="7" t="s">
        <v>760</v>
      </c>
      <c r="B680" s="10"/>
    </row>
    <row r="681" spans="1:2" x14ac:dyDescent="0.25">
      <c r="A681" s="7" t="s">
        <v>308</v>
      </c>
      <c r="B681" s="8"/>
    </row>
    <row r="682" spans="1:2" x14ac:dyDescent="0.25">
      <c r="A682" s="7" t="s">
        <v>581</v>
      </c>
      <c r="B682" s="9"/>
    </row>
    <row r="683" spans="1:2" x14ac:dyDescent="0.25">
      <c r="A683" s="7" t="s">
        <v>780</v>
      </c>
      <c r="B683" s="9"/>
    </row>
    <row r="684" spans="1:2" x14ac:dyDescent="0.25">
      <c r="A684" s="7" t="s">
        <v>505</v>
      </c>
      <c r="B684" s="9"/>
    </row>
    <row r="685" spans="1:2" x14ac:dyDescent="0.25">
      <c r="A685" s="7" t="s">
        <v>669</v>
      </c>
      <c r="B685" s="10"/>
    </row>
    <row r="686" spans="1:2" x14ac:dyDescent="0.25">
      <c r="A686" s="7" t="s">
        <v>991</v>
      </c>
      <c r="B686" s="8"/>
    </row>
    <row r="687" spans="1:2" x14ac:dyDescent="0.25">
      <c r="A687" s="7" t="s">
        <v>625</v>
      </c>
      <c r="B687" s="9"/>
    </row>
    <row r="688" spans="1:2" x14ac:dyDescent="0.25">
      <c r="A688" s="7" t="s">
        <v>895</v>
      </c>
      <c r="B688" s="9"/>
    </row>
    <row r="689" spans="1:2" x14ac:dyDescent="0.25">
      <c r="A689" s="7" t="s">
        <v>746</v>
      </c>
      <c r="B689" s="10"/>
    </row>
    <row r="690" spans="1:2" x14ac:dyDescent="0.25">
      <c r="A690" s="7" t="s">
        <v>255</v>
      </c>
      <c r="B690" s="8"/>
    </row>
    <row r="691" spans="1:2" x14ac:dyDescent="0.25">
      <c r="A691" s="7" t="s">
        <v>259</v>
      </c>
      <c r="B691" s="9"/>
    </row>
    <row r="692" spans="1:2" x14ac:dyDescent="0.25">
      <c r="A692" s="7" t="s">
        <v>929</v>
      </c>
      <c r="B692" s="9"/>
    </row>
    <row r="693" spans="1:2" ht="24.75" x14ac:dyDescent="0.25">
      <c r="A693" s="7" t="s">
        <v>132</v>
      </c>
      <c r="B693" s="10"/>
    </row>
    <row r="694" spans="1:2" ht="24.75" x14ac:dyDescent="0.25">
      <c r="A694" s="7" t="s">
        <v>133</v>
      </c>
      <c r="B694" s="8"/>
    </row>
    <row r="695" spans="1:2" x14ac:dyDescent="0.25">
      <c r="A695" s="7" t="s">
        <v>478</v>
      </c>
      <c r="B695" s="9"/>
    </row>
    <row r="696" spans="1:2" x14ac:dyDescent="0.25">
      <c r="A696" s="7" t="s">
        <v>852</v>
      </c>
      <c r="B696" s="9"/>
    </row>
    <row r="697" spans="1:2" x14ac:dyDescent="0.25">
      <c r="A697" s="7" t="s">
        <v>201</v>
      </c>
      <c r="B697" s="10"/>
    </row>
    <row r="698" spans="1:2" x14ac:dyDescent="0.25">
      <c r="A698" s="7" t="s">
        <v>557</v>
      </c>
      <c r="B698" s="8"/>
    </row>
    <row r="699" spans="1:2" x14ac:dyDescent="0.25">
      <c r="A699" s="7" t="s">
        <v>511</v>
      </c>
      <c r="B699" s="9"/>
    </row>
    <row r="700" spans="1:2" ht="24.75" x14ac:dyDescent="0.25">
      <c r="A700" s="7" t="s">
        <v>106</v>
      </c>
      <c r="B700" s="9"/>
    </row>
    <row r="701" spans="1:2" x14ac:dyDescent="0.25">
      <c r="A701" s="7" t="s">
        <v>803</v>
      </c>
      <c r="B701" s="9"/>
    </row>
    <row r="702" spans="1:2" x14ac:dyDescent="0.25">
      <c r="A702" s="7" t="s">
        <v>663</v>
      </c>
      <c r="B702" s="10"/>
    </row>
    <row r="703" spans="1:2" x14ac:dyDescent="0.25">
      <c r="A703" s="7" t="s">
        <v>384</v>
      </c>
      <c r="B703" s="9"/>
    </row>
    <row r="704" spans="1:2" x14ac:dyDescent="0.25">
      <c r="A704" s="7" t="s">
        <v>385</v>
      </c>
      <c r="B704" s="9"/>
    </row>
    <row r="705" spans="1:2" ht="24.75" x14ac:dyDescent="0.25">
      <c r="A705" s="7" t="s">
        <v>59</v>
      </c>
      <c r="B705" s="9"/>
    </row>
    <row r="706" spans="1:2" ht="24.75" x14ac:dyDescent="0.25">
      <c r="A706" s="7" t="s">
        <v>1003</v>
      </c>
      <c r="B706" s="10"/>
    </row>
    <row r="707" spans="1:2" ht="24.75" x14ac:dyDescent="0.25">
      <c r="A707" s="7" t="s">
        <v>723</v>
      </c>
      <c r="B707" s="8"/>
    </row>
    <row r="708" spans="1:2" ht="24.75" x14ac:dyDescent="0.25">
      <c r="A708" s="7" t="s">
        <v>724</v>
      </c>
      <c r="B708" s="9"/>
    </row>
    <row r="709" spans="1:2" ht="24.75" x14ac:dyDescent="0.25">
      <c r="A709" s="7" t="s">
        <v>56</v>
      </c>
      <c r="B709" s="9"/>
    </row>
    <row r="710" spans="1:2" x14ac:dyDescent="0.25">
      <c r="A710" s="7" t="s">
        <v>386</v>
      </c>
      <c r="B710" s="9"/>
    </row>
    <row r="711" spans="1:2" ht="24.75" x14ac:dyDescent="0.25">
      <c r="A711" s="7" t="s">
        <v>55</v>
      </c>
      <c r="B711" s="10"/>
    </row>
    <row r="712" spans="1:2" x14ac:dyDescent="0.25">
      <c r="A712" s="7" t="s">
        <v>896</v>
      </c>
      <c r="B712" s="8"/>
    </row>
    <row r="713" spans="1:2" x14ac:dyDescent="0.25">
      <c r="A713" s="7" t="s">
        <v>897</v>
      </c>
      <c r="B713" s="9"/>
    </row>
    <row r="714" spans="1:2" x14ac:dyDescent="0.25">
      <c r="A714" s="7" t="s">
        <v>898</v>
      </c>
      <c r="B714" s="10"/>
    </row>
    <row r="715" spans="1:2" x14ac:dyDescent="0.25">
      <c r="A715" s="7" t="s">
        <v>946</v>
      </c>
      <c r="B715" s="8"/>
    </row>
    <row r="716" spans="1:2" ht="24.75" x14ac:dyDescent="0.25">
      <c r="A716" s="7" t="s">
        <v>899</v>
      </c>
      <c r="B716" s="9"/>
    </row>
    <row r="717" spans="1:2" x14ac:dyDescent="0.25">
      <c r="A717" s="7" t="s">
        <v>452</v>
      </c>
      <c r="B717" s="9"/>
    </row>
    <row r="718" spans="1:2" x14ac:dyDescent="0.25">
      <c r="A718" s="7" t="s">
        <v>451</v>
      </c>
      <c r="B718" s="10"/>
    </row>
    <row r="719" spans="1:2" x14ac:dyDescent="0.25">
      <c r="A719" s="7" t="s">
        <v>450</v>
      </c>
      <c r="B719" s="9"/>
    </row>
    <row r="720" spans="1:2" x14ac:dyDescent="0.25">
      <c r="A720" s="7" t="s">
        <v>504</v>
      </c>
      <c r="B720" s="9"/>
    </row>
    <row r="721" spans="1:2" x14ac:dyDescent="0.25">
      <c r="A721" s="7" t="s">
        <v>616</v>
      </c>
      <c r="B721" s="9"/>
    </row>
    <row r="722" spans="1:2" x14ac:dyDescent="0.25">
      <c r="A722" s="7" t="s">
        <v>617</v>
      </c>
      <c r="B722" s="10"/>
    </row>
    <row r="723" spans="1:2" x14ac:dyDescent="0.25">
      <c r="A723" s="7" t="s">
        <v>618</v>
      </c>
      <c r="B723" s="8"/>
    </row>
    <row r="724" spans="1:2" x14ac:dyDescent="0.25">
      <c r="A724" s="7" t="s">
        <v>619</v>
      </c>
      <c r="B724" s="9"/>
    </row>
    <row r="725" spans="1:2" x14ac:dyDescent="0.25">
      <c r="A725" s="7" t="s">
        <v>626</v>
      </c>
      <c r="B725" s="9"/>
    </row>
    <row r="726" spans="1:2" x14ac:dyDescent="0.25">
      <c r="A726" s="7" t="s">
        <v>627</v>
      </c>
      <c r="B726" s="9"/>
    </row>
    <row r="727" spans="1:2" x14ac:dyDescent="0.25">
      <c r="A727" s="7" t="s">
        <v>605</v>
      </c>
      <c r="B727" s="10"/>
    </row>
    <row r="728" spans="1:2" x14ac:dyDescent="0.25">
      <c r="A728" s="7" t="s">
        <v>762</v>
      </c>
      <c r="B728" s="8"/>
    </row>
    <row r="729" spans="1:2" x14ac:dyDescent="0.25">
      <c r="A729" s="7" t="s">
        <v>558</v>
      </c>
      <c r="B729" s="9"/>
    </row>
    <row r="730" spans="1:2" x14ac:dyDescent="0.25">
      <c r="A730" s="7" t="s">
        <v>649</v>
      </c>
      <c r="B730" s="10"/>
    </row>
    <row r="731" spans="1:2" ht="24.75" x14ac:dyDescent="0.25">
      <c r="A731" s="7" t="s">
        <v>735</v>
      </c>
      <c r="B731" s="8"/>
    </row>
    <row r="732" spans="1:2" ht="36.75" x14ac:dyDescent="0.25">
      <c r="A732" s="7" t="s">
        <v>730</v>
      </c>
      <c r="B732" s="9"/>
    </row>
    <row r="733" spans="1:2" x14ac:dyDescent="0.25">
      <c r="A733" s="7" t="s">
        <v>698</v>
      </c>
      <c r="B733" s="9"/>
    </row>
    <row r="734" spans="1:2" x14ac:dyDescent="0.25">
      <c r="A734" s="7" t="s">
        <v>695</v>
      </c>
      <c r="B734" s="9"/>
    </row>
    <row r="735" spans="1:2" x14ac:dyDescent="0.25">
      <c r="A735" s="7" t="s">
        <v>606</v>
      </c>
      <c r="B735" s="10"/>
    </row>
    <row r="736" spans="1:2" x14ac:dyDescent="0.25">
      <c r="A736" s="7" t="s">
        <v>412</v>
      </c>
      <c r="B736" s="9"/>
    </row>
    <row r="737" spans="1:2" x14ac:dyDescent="0.25">
      <c r="A737" s="7" t="s">
        <v>327</v>
      </c>
      <c r="B737" s="9"/>
    </row>
    <row r="738" spans="1:2" x14ac:dyDescent="0.25">
      <c r="A738" s="7" t="s">
        <v>628</v>
      </c>
      <c r="B738" s="9"/>
    </row>
    <row r="739" spans="1:2" x14ac:dyDescent="0.25">
      <c r="A739" s="7" t="s">
        <v>629</v>
      </c>
      <c r="B739" s="10"/>
    </row>
    <row r="740" spans="1:2" x14ac:dyDescent="0.25">
      <c r="A740" s="7" t="s">
        <v>630</v>
      </c>
      <c r="B740" s="8"/>
    </row>
    <row r="741" spans="1:2" x14ac:dyDescent="0.25">
      <c r="A741" s="7" t="s">
        <v>507</v>
      </c>
      <c r="B741" s="9"/>
    </row>
    <row r="742" spans="1:2" x14ac:dyDescent="0.25">
      <c r="A742" s="7" t="s">
        <v>781</v>
      </c>
      <c r="B742" s="9"/>
    </row>
    <row r="743" spans="1:2" x14ac:dyDescent="0.25">
      <c r="A743" s="7" t="s">
        <v>506</v>
      </c>
      <c r="B743" s="9"/>
    </row>
    <row r="744" spans="1:2" ht="24.75" x14ac:dyDescent="0.25">
      <c r="A744" s="7" t="s">
        <v>71</v>
      </c>
      <c r="B744" s="10"/>
    </row>
    <row r="745" spans="1:2" x14ac:dyDescent="0.25">
      <c r="A745" s="7" t="s">
        <v>900</v>
      </c>
      <c r="B745" s="8"/>
    </row>
    <row r="746" spans="1:2" ht="24.75" x14ac:dyDescent="0.25">
      <c r="A746" s="7" t="s">
        <v>74</v>
      </c>
      <c r="B746" s="9"/>
    </row>
    <row r="747" spans="1:2" ht="24.75" x14ac:dyDescent="0.25">
      <c r="A747" s="7" t="s">
        <v>73</v>
      </c>
      <c r="B747" s="9"/>
    </row>
    <row r="748" spans="1:2" x14ac:dyDescent="0.25">
      <c r="A748" s="7" t="s">
        <v>415</v>
      </c>
      <c r="B748" s="10"/>
    </row>
    <row r="749" spans="1:2" x14ac:dyDescent="0.25">
      <c r="A749" s="7" t="s">
        <v>992</v>
      </c>
      <c r="B749" s="8" t="s">
        <v>743</v>
      </c>
    </row>
    <row r="750" spans="1:2" x14ac:dyDescent="0.25">
      <c r="A750" s="7" t="s">
        <v>552</v>
      </c>
      <c r="B750" s="9"/>
    </row>
    <row r="751" spans="1:2" x14ac:dyDescent="0.25">
      <c r="A751" s="7" t="s">
        <v>548</v>
      </c>
      <c r="B751" s="9"/>
    </row>
    <row r="752" spans="1:2" x14ac:dyDescent="0.25">
      <c r="A752" s="7" t="s">
        <v>673</v>
      </c>
      <c r="B752" s="9"/>
    </row>
    <row r="753" spans="1:2" x14ac:dyDescent="0.25">
      <c r="A753" s="7" t="s">
        <v>453</v>
      </c>
      <c r="B753" s="8"/>
    </row>
    <row r="754" spans="1:2" x14ac:dyDescent="0.25">
      <c r="A754" s="7" t="s">
        <v>398</v>
      </c>
      <c r="B754" s="9"/>
    </row>
    <row r="755" spans="1:2" x14ac:dyDescent="0.25">
      <c r="A755" s="7" t="s">
        <v>830</v>
      </c>
      <c r="B755" s="9"/>
    </row>
    <row r="756" spans="1:2" ht="24.75" x14ac:dyDescent="0.25">
      <c r="A756" s="7" t="s">
        <v>146</v>
      </c>
      <c r="B756" s="8"/>
    </row>
    <row r="757" spans="1:2" x14ac:dyDescent="0.25">
      <c r="A757" s="7" t="s">
        <v>777</v>
      </c>
      <c r="B757" s="9"/>
    </row>
    <row r="758" spans="1:2" x14ac:dyDescent="0.25">
      <c r="A758" s="7" t="s">
        <v>930</v>
      </c>
      <c r="B758" s="9"/>
    </row>
    <row r="759" spans="1:2" x14ac:dyDescent="0.25">
      <c r="A759" s="7" t="s">
        <v>931</v>
      </c>
      <c r="B759" s="10"/>
    </row>
    <row r="760" spans="1:2" x14ac:dyDescent="0.25">
      <c r="A760" s="7" t="s">
        <v>932</v>
      </c>
      <c r="B760" s="8"/>
    </row>
    <row r="761" spans="1:2" ht="24.75" x14ac:dyDescent="0.25">
      <c r="A761" s="7" t="s">
        <v>194</v>
      </c>
      <c r="B761" s="9"/>
    </row>
    <row r="762" spans="1:2" x14ac:dyDescent="0.25">
      <c r="A762" s="7" t="s">
        <v>523</v>
      </c>
      <c r="B762" s="9"/>
    </row>
    <row r="763" spans="1:2" x14ac:dyDescent="0.25">
      <c r="A763" s="7" t="s">
        <v>933</v>
      </c>
      <c r="B763" s="9"/>
    </row>
    <row r="764" spans="1:2" x14ac:dyDescent="0.25">
      <c r="A764" s="7" t="s">
        <v>934</v>
      </c>
      <c r="B764" s="10"/>
    </row>
    <row r="765" spans="1:2" x14ac:dyDescent="0.25">
      <c r="A765" s="7" t="s">
        <v>935</v>
      </c>
      <c r="B765" s="8"/>
    </row>
    <row r="766" spans="1:2" x14ac:dyDescent="0.25">
      <c r="A766" s="7" t="s">
        <v>936</v>
      </c>
      <c r="B766" s="9"/>
    </row>
    <row r="767" spans="1:2" x14ac:dyDescent="0.25">
      <c r="A767" s="7" t="s">
        <v>937</v>
      </c>
      <c r="B767" s="9"/>
    </row>
    <row r="768" spans="1:2" x14ac:dyDescent="0.25">
      <c r="A768" s="7" t="s">
        <v>794</v>
      </c>
      <c r="B768" s="9"/>
    </row>
    <row r="769" spans="1:2" x14ac:dyDescent="0.25">
      <c r="A769" s="7" t="s">
        <v>793</v>
      </c>
      <c r="B769" s="10"/>
    </row>
    <row r="770" spans="1:2" x14ac:dyDescent="0.25">
      <c r="A770" s="7" t="s">
        <v>776</v>
      </c>
      <c r="B770" s="9"/>
    </row>
    <row r="771" spans="1:2" ht="24.75" x14ac:dyDescent="0.25">
      <c r="A771" s="7" t="s">
        <v>14</v>
      </c>
      <c r="B771" s="9"/>
    </row>
    <row r="772" spans="1:2" ht="24.75" x14ac:dyDescent="0.25">
      <c r="A772" s="7" t="s">
        <v>650</v>
      </c>
      <c r="B772" s="9"/>
    </row>
    <row r="773" spans="1:2" x14ac:dyDescent="0.25">
      <c r="A773" s="7" t="s">
        <v>524</v>
      </c>
      <c r="B773" s="10"/>
    </row>
    <row r="774" spans="1:2" x14ac:dyDescent="0.25">
      <c r="A774" s="7" t="s">
        <v>43</v>
      </c>
      <c r="B774" s="8"/>
    </row>
    <row r="775" spans="1:2" ht="24.75" x14ac:dyDescent="0.25">
      <c r="A775" s="7" t="s">
        <v>6</v>
      </c>
      <c r="B775" s="9"/>
    </row>
    <row r="776" spans="1:2" ht="24.75" x14ac:dyDescent="0.25">
      <c r="A776" s="7" t="s">
        <v>7</v>
      </c>
      <c r="B776" s="9"/>
    </row>
    <row r="777" spans="1:2" ht="24.75" x14ac:dyDescent="0.25">
      <c r="A777" s="7" t="s">
        <v>715</v>
      </c>
      <c r="B777" s="9"/>
    </row>
    <row r="778" spans="1:2" ht="24.75" x14ac:dyDescent="0.25">
      <c r="A778" s="7" t="s">
        <v>9</v>
      </c>
      <c r="B778" s="10"/>
    </row>
    <row r="779" spans="1:2" ht="24.75" x14ac:dyDescent="0.25">
      <c r="A779" s="7" t="s">
        <v>10</v>
      </c>
      <c r="B779" s="8"/>
    </row>
    <row r="780" spans="1:2" ht="24.75" x14ac:dyDescent="0.25">
      <c r="A780" s="7" t="s">
        <v>11</v>
      </c>
      <c r="B780" s="9"/>
    </row>
    <row r="781" spans="1:2" ht="24.75" x14ac:dyDescent="0.25">
      <c r="A781" s="7" t="s">
        <v>12</v>
      </c>
      <c r="B781" s="9"/>
    </row>
    <row r="782" spans="1:2" ht="24.75" x14ac:dyDescent="0.25">
      <c r="A782" s="7" t="s">
        <v>13</v>
      </c>
      <c r="B782" s="9"/>
    </row>
    <row r="783" spans="1:2" ht="36.75" x14ac:dyDescent="0.25">
      <c r="A783" s="7" t="s">
        <v>27</v>
      </c>
      <c r="B783" s="10"/>
    </row>
    <row r="784" spans="1:2" ht="36.75" x14ac:dyDescent="0.25">
      <c r="A784" s="7" t="s">
        <v>717</v>
      </c>
      <c r="B784" s="8"/>
    </row>
    <row r="785" spans="1:2" ht="36.75" x14ac:dyDescent="0.25">
      <c r="A785" s="7" t="s">
        <v>29</v>
      </c>
      <c r="B785" s="9"/>
    </row>
    <row r="786" spans="1:2" ht="36.75" x14ac:dyDescent="0.25">
      <c r="A786" s="7" t="s">
        <v>28</v>
      </c>
      <c r="B786" s="9"/>
    </row>
    <row r="787" spans="1:2" ht="36.75" x14ac:dyDescent="0.25">
      <c r="A787" s="7" t="s">
        <v>31</v>
      </c>
      <c r="B787" s="9"/>
    </row>
    <row r="788" spans="1:2" ht="36.75" x14ac:dyDescent="0.25">
      <c r="A788" s="7" t="s">
        <v>30</v>
      </c>
      <c r="B788" s="10"/>
    </row>
    <row r="789" spans="1:2" ht="36.75" x14ac:dyDescent="0.25">
      <c r="A789" s="7" t="s">
        <v>33</v>
      </c>
      <c r="B789" s="8"/>
    </row>
    <row r="790" spans="1:2" ht="36.75" x14ac:dyDescent="0.25">
      <c r="A790" s="7" t="s">
        <v>32</v>
      </c>
      <c r="B790" s="9"/>
    </row>
    <row r="791" spans="1:2" ht="36.75" x14ac:dyDescent="0.25">
      <c r="A791" s="7" t="s">
        <v>35</v>
      </c>
      <c r="B791" s="9"/>
    </row>
    <row r="792" spans="1:2" ht="36.75" x14ac:dyDescent="0.25">
      <c r="A792" s="7" t="s">
        <v>34</v>
      </c>
      <c r="B792" s="9"/>
    </row>
    <row r="793" spans="1:2" ht="36.75" x14ac:dyDescent="0.25">
      <c r="A793" s="7" t="s">
        <v>718</v>
      </c>
      <c r="B793" s="10"/>
    </row>
    <row r="794" spans="1:2" x14ac:dyDescent="0.25">
      <c r="A794" s="7" t="s">
        <v>168</v>
      </c>
      <c r="B794" s="8"/>
    </row>
    <row r="795" spans="1:2" ht="24.75" x14ac:dyDescent="0.25">
      <c r="A795" s="7" t="s">
        <v>169</v>
      </c>
      <c r="B795" s="9"/>
    </row>
    <row r="796" spans="1:2" ht="24.75" x14ac:dyDescent="0.25">
      <c r="A796" s="7" t="s">
        <v>170</v>
      </c>
      <c r="B796" s="9"/>
    </row>
    <row r="797" spans="1:2" ht="24.75" x14ac:dyDescent="0.25">
      <c r="A797" s="7" t="s">
        <v>171</v>
      </c>
      <c r="B797" s="9"/>
    </row>
    <row r="798" spans="1:2" x14ac:dyDescent="0.25">
      <c r="A798" s="7" t="s">
        <v>641</v>
      </c>
      <c r="B798" s="10"/>
    </row>
    <row r="799" spans="1:2" x14ac:dyDescent="0.25">
      <c r="A799" s="7" t="s">
        <v>404</v>
      </c>
      <c r="B799" s="8"/>
    </row>
    <row r="800" spans="1:2" x14ac:dyDescent="0.25">
      <c r="A800" s="7" t="s">
        <v>665</v>
      </c>
      <c r="B800" s="9"/>
    </row>
    <row r="801" spans="1:2" x14ac:dyDescent="0.25">
      <c r="A801" s="7" t="s">
        <v>851</v>
      </c>
      <c r="B801" s="9"/>
    </row>
    <row r="802" spans="1:2" x14ac:dyDescent="0.25">
      <c r="A802" s="7" t="s">
        <v>952</v>
      </c>
      <c r="B802" s="9"/>
    </row>
    <row r="803" spans="1:2" x14ac:dyDescent="0.25">
      <c r="A803" s="7" t="s">
        <v>553</v>
      </c>
      <c r="B803" s="8"/>
    </row>
    <row r="804" spans="1:2" x14ac:dyDescent="0.25">
      <c r="A804" s="7" t="s">
        <v>274</v>
      </c>
      <c r="B804" s="9"/>
    </row>
    <row r="805" spans="1:2" x14ac:dyDescent="0.25">
      <c r="A805" s="7" t="s">
        <v>648</v>
      </c>
      <c r="B805" s="9"/>
    </row>
    <row r="806" spans="1:2" x14ac:dyDescent="0.25">
      <c r="A806" s="7" t="s">
        <v>713</v>
      </c>
      <c r="B806" s="10"/>
    </row>
    <row r="807" spans="1:2" x14ac:dyDescent="0.25">
      <c r="A807" s="7" t="s">
        <v>907</v>
      </c>
      <c r="B807" s="8"/>
    </row>
    <row r="808" spans="1:2" ht="24.75" x14ac:dyDescent="0.25">
      <c r="A808" s="7" t="s">
        <v>187</v>
      </c>
      <c r="B808" s="9"/>
    </row>
    <row r="809" spans="1:2" ht="24.75" x14ac:dyDescent="0.25">
      <c r="A809" s="7" t="s">
        <v>183</v>
      </c>
      <c r="B809" s="9"/>
    </row>
    <row r="810" spans="1:2" x14ac:dyDescent="0.25">
      <c r="A810" s="7" t="s">
        <v>747</v>
      </c>
      <c r="B810" s="9"/>
    </row>
    <row r="811" spans="1:2" x14ac:dyDescent="0.25">
      <c r="A811" s="7" t="s">
        <v>256</v>
      </c>
      <c r="B811" s="10"/>
    </row>
    <row r="812" spans="1:2" x14ac:dyDescent="0.25">
      <c r="A812" s="7" t="s">
        <v>305</v>
      </c>
      <c r="B812" s="8"/>
    </row>
    <row r="813" spans="1:2" x14ac:dyDescent="0.25">
      <c r="A813" s="7" t="s">
        <v>607</v>
      </c>
      <c r="B813" s="9"/>
    </row>
    <row r="814" spans="1:2" x14ac:dyDescent="0.25">
      <c r="A814" s="7" t="s">
        <v>653</v>
      </c>
      <c r="B814" s="9"/>
    </row>
    <row r="815" spans="1:2" x14ac:dyDescent="0.25">
      <c r="A815" s="7" t="s">
        <v>516</v>
      </c>
      <c r="B815" s="9"/>
    </row>
    <row r="816" spans="1:2" x14ac:dyDescent="0.25">
      <c r="A816" s="7" t="s">
        <v>908</v>
      </c>
      <c r="B816" s="10"/>
    </row>
    <row r="817" spans="1:2" x14ac:dyDescent="0.25">
      <c r="A817" s="7" t="s">
        <v>909</v>
      </c>
      <c r="B817" s="8"/>
    </row>
    <row r="818" spans="1:2" x14ac:dyDescent="0.25">
      <c r="A818" s="7" t="s">
        <v>185</v>
      </c>
      <c r="B818" s="9"/>
    </row>
    <row r="819" spans="1:2" x14ac:dyDescent="0.25">
      <c r="A819" s="7" t="s">
        <v>647</v>
      </c>
      <c r="B819" s="9">
        <v>1</v>
      </c>
    </row>
    <row r="820" spans="1:2" x14ac:dyDescent="0.25">
      <c r="A820" s="7" t="s">
        <v>426</v>
      </c>
      <c r="B820" s="10"/>
    </row>
    <row r="821" spans="1:2" x14ac:dyDescent="0.25">
      <c r="A821" s="7" t="s">
        <v>993</v>
      </c>
      <c r="B821" s="8"/>
    </row>
    <row r="822" spans="1:2" ht="24.75" x14ac:dyDescent="0.25">
      <c r="A822" s="7" t="s">
        <v>75</v>
      </c>
      <c r="B822" s="9"/>
    </row>
    <row r="823" spans="1:2" x14ac:dyDescent="0.25">
      <c r="A823" s="7" t="s">
        <v>726</v>
      </c>
      <c r="B823" s="9"/>
    </row>
    <row r="824" spans="1:2" x14ac:dyDescent="0.25">
      <c r="A824" s="7" t="s">
        <v>994</v>
      </c>
      <c r="B824" s="10"/>
    </row>
    <row r="825" spans="1:2" x14ac:dyDescent="0.25">
      <c r="A825" s="7" t="s">
        <v>638</v>
      </c>
      <c r="B825" s="8"/>
    </row>
    <row r="826" spans="1:2" x14ac:dyDescent="0.25">
      <c r="A826" s="7" t="s">
        <v>901</v>
      </c>
      <c r="B826" s="9"/>
    </row>
    <row r="827" spans="1:2" x14ac:dyDescent="0.25">
      <c r="A827" s="7" t="s">
        <v>816</v>
      </c>
      <c r="B827" s="9">
        <f>24+30+65</f>
        <v>119</v>
      </c>
    </row>
    <row r="828" spans="1:2" x14ac:dyDescent="0.25">
      <c r="A828" s="7" t="s">
        <v>817</v>
      </c>
      <c r="B828" s="9">
        <f>2000+6000+6+4000+100+88+6+5</f>
        <v>12205</v>
      </c>
    </row>
    <row r="829" spans="1:2" x14ac:dyDescent="0.25">
      <c r="A829" s="7" t="s">
        <v>112</v>
      </c>
      <c r="B829" s="10"/>
    </row>
    <row r="830" spans="1:2" x14ac:dyDescent="0.25">
      <c r="A830" s="7" t="s">
        <v>543</v>
      </c>
      <c r="B830" s="8"/>
    </row>
    <row r="831" spans="1:2" x14ac:dyDescent="0.25">
      <c r="A831" s="7" t="s">
        <v>400</v>
      </c>
      <c r="B831" s="9">
        <f>4000+400+4000</f>
        <v>8400</v>
      </c>
    </row>
    <row r="832" spans="1:2" x14ac:dyDescent="0.25">
      <c r="A832" s="7" t="s">
        <v>320</v>
      </c>
      <c r="B832" s="10"/>
    </row>
    <row r="833" spans="1:2" x14ac:dyDescent="0.25">
      <c r="A833" s="7" t="s">
        <v>231</v>
      </c>
      <c r="B833" s="8"/>
    </row>
    <row r="834" spans="1:2" x14ac:dyDescent="0.25">
      <c r="A834" s="7" t="s">
        <v>517</v>
      </c>
      <c r="B834" s="9"/>
    </row>
    <row r="835" spans="1:2" x14ac:dyDescent="0.25">
      <c r="A835" s="7" t="s">
        <v>804</v>
      </c>
      <c r="B835" s="10"/>
    </row>
    <row r="836" spans="1:2" x14ac:dyDescent="0.25">
      <c r="A836" s="7" t="s">
        <v>566</v>
      </c>
      <c r="B836" s="8"/>
    </row>
    <row r="837" spans="1:2" ht="24.75" x14ac:dyDescent="0.25">
      <c r="A837" s="7" t="s">
        <v>105</v>
      </c>
      <c r="B837" s="9"/>
    </row>
    <row r="838" spans="1:2" ht="24.75" x14ac:dyDescent="0.25">
      <c r="A838" s="7" t="s">
        <v>107</v>
      </c>
      <c r="B838" s="9"/>
    </row>
    <row r="839" spans="1:2" x14ac:dyDescent="0.25">
      <c r="A839" s="7" t="s">
        <v>238</v>
      </c>
      <c r="B839" s="10"/>
    </row>
    <row r="840" spans="1:2" x14ac:dyDescent="0.25">
      <c r="A840" s="7" t="s">
        <v>1002</v>
      </c>
      <c r="B840" s="8"/>
    </row>
    <row r="841" spans="1:2" x14ac:dyDescent="0.25">
      <c r="A841" s="7" t="s">
        <v>1001</v>
      </c>
      <c r="B841" s="9"/>
    </row>
    <row r="842" spans="1:2" x14ac:dyDescent="0.25">
      <c r="A842" s="7" t="s">
        <v>953</v>
      </c>
      <c r="B842" s="9"/>
    </row>
    <row r="843" spans="1:2" x14ac:dyDescent="0.25">
      <c r="A843" s="7" t="s">
        <v>709</v>
      </c>
      <c r="B843" s="10">
        <f>200+200</f>
        <v>400</v>
      </c>
    </row>
    <row r="844" spans="1:2" x14ac:dyDescent="0.25">
      <c r="A844" s="7" t="s">
        <v>197</v>
      </c>
      <c r="B844" s="8"/>
    </row>
    <row r="845" spans="1:2" x14ac:dyDescent="0.25">
      <c r="A845" s="7" t="s">
        <v>910</v>
      </c>
      <c r="B845" s="9"/>
    </row>
    <row r="846" spans="1:2" x14ac:dyDescent="0.25">
      <c r="A846" s="7" t="s">
        <v>822</v>
      </c>
      <c r="B846" s="9">
        <v>10</v>
      </c>
    </row>
    <row r="847" spans="1:2" x14ac:dyDescent="0.25">
      <c r="A847" s="7" t="s">
        <v>911</v>
      </c>
      <c r="B847" s="9"/>
    </row>
    <row r="848" spans="1:2" x14ac:dyDescent="0.25">
      <c r="A848" s="7" t="s">
        <v>554</v>
      </c>
      <c r="B848" s="10"/>
    </row>
    <row r="849" spans="1:2" x14ac:dyDescent="0.25">
      <c r="A849" s="7" t="s">
        <v>800</v>
      </c>
      <c r="B849" s="8"/>
    </row>
    <row r="850" spans="1:2" ht="24.75" x14ac:dyDescent="0.25">
      <c r="A850" s="7" t="s">
        <v>69</v>
      </c>
      <c r="B850" s="9"/>
    </row>
    <row r="851" spans="1:2" x14ac:dyDescent="0.25">
      <c r="A851" s="7" t="s">
        <v>995</v>
      </c>
      <c r="B851" s="9"/>
    </row>
    <row r="852" spans="1:2" x14ac:dyDescent="0.25">
      <c r="A852" s="7" t="s">
        <v>547</v>
      </c>
      <c r="B852" s="9"/>
    </row>
    <row r="853" spans="1:2" x14ac:dyDescent="0.25">
      <c r="A853" s="7" t="s">
        <v>212</v>
      </c>
      <c r="B853" s="10"/>
    </row>
    <row r="854" spans="1:2" x14ac:dyDescent="0.25">
      <c r="A854" s="7" t="s">
        <v>275</v>
      </c>
      <c r="B854" s="9"/>
    </row>
    <row r="855" spans="1:2" x14ac:dyDescent="0.25">
      <c r="A855" s="7" t="s">
        <v>211</v>
      </c>
      <c r="B855" s="9"/>
    </row>
    <row r="856" spans="1:2" x14ac:dyDescent="0.25">
      <c r="A856" s="7" t="s">
        <v>750</v>
      </c>
      <c r="B856" s="10"/>
    </row>
    <row r="857" spans="1:2" x14ac:dyDescent="0.25">
      <c r="A857" s="7" t="s">
        <v>277</v>
      </c>
      <c r="B857" s="8"/>
    </row>
    <row r="858" spans="1:2" x14ac:dyDescent="0.25">
      <c r="A858" s="7" t="s">
        <v>302</v>
      </c>
      <c r="B858" s="9"/>
    </row>
    <row r="859" spans="1:2" x14ac:dyDescent="0.25">
      <c r="A859" s="7" t="s">
        <v>287</v>
      </c>
      <c r="B859" s="10"/>
    </row>
    <row r="860" spans="1:2" x14ac:dyDescent="0.25">
      <c r="A860" s="7" t="s">
        <v>954</v>
      </c>
      <c r="B860" s="8"/>
    </row>
    <row r="861" spans="1:2" x14ac:dyDescent="0.25">
      <c r="A861" s="7" t="s">
        <v>996</v>
      </c>
      <c r="B861" s="9"/>
    </row>
    <row r="862" spans="1:2" x14ac:dyDescent="0.25">
      <c r="A862" s="7" t="s">
        <v>164</v>
      </c>
      <c r="B862" s="9"/>
    </row>
    <row r="863" spans="1:2" x14ac:dyDescent="0.25">
      <c r="A863" s="7" t="s">
        <v>269</v>
      </c>
      <c r="B863" s="9"/>
    </row>
    <row r="864" spans="1:2" x14ac:dyDescent="0.25">
      <c r="A864" s="7" t="s">
        <v>938</v>
      </c>
      <c r="B864" s="10"/>
    </row>
    <row r="865" spans="1:2" x14ac:dyDescent="0.25">
      <c r="A865" s="7" t="s">
        <v>337</v>
      </c>
      <c r="B865" s="8"/>
    </row>
    <row r="866" spans="1:2" x14ac:dyDescent="0.25">
      <c r="A866" s="7" t="s">
        <v>535</v>
      </c>
      <c r="B866" s="9"/>
    </row>
    <row r="867" spans="1:2" x14ac:dyDescent="0.25">
      <c r="A867" s="7" t="s">
        <v>999</v>
      </c>
      <c r="B867" s="9"/>
    </row>
    <row r="868" spans="1:2" x14ac:dyDescent="0.25">
      <c r="A868" s="7" t="s">
        <v>806</v>
      </c>
      <c r="B868" s="9">
        <f>(35*25)+(25*80)+(25*40)+(25*80)</f>
        <v>5875</v>
      </c>
    </row>
    <row r="869" spans="1:2" x14ac:dyDescent="0.25">
      <c r="A869" s="7" t="s">
        <v>807</v>
      </c>
      <c r="B869" s="10"/>
    </row>
    <row r="870" spans="1:2" x14ac:dyDescent="0.25">
      <c r="A870" s="7" t="s">
        <v>620</v>
      </c>
      <c r="B870" s="9"/>
    </row>
    <row r="871" spans="1:2" x14ac:dyDescent="0.25">
      <c r="A871" s="7" t="s">
        <v>446</v>
      </c>
      <c r="B871" s="9"/>
    </row>
    <row r="872" spans="1:2" x14ac:dyDescent="0.25">
      <c r="A872" s="7" t="s">
        <v>494</v>
      </c>
      <c r="B872" s="8"/>
    </row>
    <row r="873" spans="1:2" x14ac:dyDescent="0.25">
      <c r="A873" s="7" t="s">
        <v>393</v>
      </c>
      <c r="B873" s="9"/>
    </row>
    <row r="874" spans="1:2" ht="24.75" x14ac:dyDescent="0.25">
      <c r="A874" s="7" t="s">
        <v>102</v>
      </c>
      <c r="B874" s="9"/>
    </row>
    <row r="875" spans="1:2" x14ac:dyDescent="0.25">
      <c r="A875" s="7" t="s">
        <v>788</v>
      </c>
      <c r="B875" s="9"/>
    </row>
    <row r="876" spans="1:2" x14ac:dyDescent="0.25">
      <c r="A876" s="7" t="s">
        <v>367</v>
      </c>
      <c r="B876" s="10"/>
    </row>
    <row r="877" spans="1:2" x14ac:dyDescent="0.25">
      <c r="A877" s="7" t="s">
        <v>608</v>
      </c>
      <c r="B877" s="8"/>
    </row>
    <row r="878" spans="1:2" x14ac:dyDescent="0.25">
      <c r="A878" s="7" t="s">
        <v>786</v>
      </c>
      <c r="B878" s="9"/>
    </row>
    <row r="879" spans="1:2" x14ac:dyDescent="0.25">
      <c r="A879" s="7" t="s">
        <v>431</v>
      </c>
      <c r="B879" s="9"/>
    </row>
    <row r="880" spans="1:2" x14ac:dyDescent="0.25">
      <c r="A880" s="7" t="s">
        <v>789</v>
      </c>
      <c r="B880" s="9"/>
    </row>
    <row r="881" spans="1:2" x14ac:dyDescent="0.25">
      <c r="A881" s="7" t="s">
        <v>392</v>
      </c>
      <c r="B881" s="10"/>
    </row>
    <row r="882" spans="1:2" x14ac:dyDescent="0.25">
      <c r="A882" s="7" t="s">
        <v>609</v>
      </c>
      <c r="B882" s="8"/>
    </row>
    <row r="883" spans="1:2" x14ac:dyDescent="0.25">
      <c r="A883" s="7" t="s">
        <v>744</v>
      </c>
      <c r="B883" s="9"/>
    </row>
    <row r="884" spans="1:2" x14ac:dyDescent="0.25">
      <c r="A884" s="7" t="s">
        <v>530</v>
      </c>
      <c r="B884" s="9"/>
    </row>
    <row r="885" spans="1:2" x14ac:dyDescent="0.25">
      <c r="A885" s="7" t="s">
        <v>236</v>
      </c>
      <c r="B885" s="10"/>
    </row>
    <row r="886" spans="1:2" x14ac:dyDescent="0.25">
      <c r="A886" s="7" t="s">
        <v>85</v>
      </c>
      <c r="B886" s="8"/>
    </row>
    <row r="887" spans="1:2" x14ac:dyDescent="0.25">
      <c r="A887" s="7" t="s">
        <v>795</v>
      </c>
      <c r="B887" s="9"/>
    </row>
    <row r="888" spans="1:2" x14ac:dyDescent="0.25">
      <c r="A888" s="7" t="s">
        <v>394</v>
      </c>
      <c r="B888" s="9"/>
    </row>
    <row r="889" spans="1:2" x14ac:dyDescent="0.25">
      <c r="A889" s="7" t="s">
        <v>51</v>
      </c>
      <c r="B889" s="9"/>
    </row>
    <row r="890" spans="1:2" ht="24.75" x14ac:dyDescent="0.25">
      <c r="A890" s="7" t="s">
        <v>48</v>
      </c>
      <c r="B890" s="10"/>
    </row>
    <row r="891" spans="1:2" x14ac:dyDescent="0.25">
      <c r="A891" s="7" t="s">
        <v>47</v>
      </c>
      <c r="B891" s="8"/>
    </row>
    <row r="892" spans="1:2" x14ac:dyDescent="0.25">
      <c r="A892" s="7" t="s">
        <v>49</v>
      </c>
      <c r="B892" s="9"/>
    </row>
    <row r="893" spans="1:2" x14ac:dyDescent="0.25">
      <c r="A893" s="7" t="s">
        <v>50</v>
      </c>
      <c r="B893" s="9"/>
    </row>
    <row r="894" spans="1:2" ht="24.75" x14ac:dyDescent="0.25">
      <c r="A894" s="7" t="s">
        <v>54</v>
      </c>
      <c r="B894" s="9"/>
    </row>
    <row r="895" spans="1:2" x14ac:dyDescent="0.25">
      <c r="A895" s="7" t="s">
        <v>802</v>
      </c>
      <c r="B895" s="10"/>
    </row>
    <row r="896" spans="1:2" x14ac:dyDescent="0.25">
      <c r="A896" s="7" t="s">
        <v>217</v>
      </c>
      <c r="B896" s="8"/>
    </row>
    <row r="897" spans="1:2" x14ac:dyDescent="0.25">
      <c r="A897" s="7" t="s">
        <v>340</v>
      </c>
      <c r="B897" s="9"/>
    </row>
    <row r="898" spans="1:2" x14ac:dyDescent="0.25">
      <c r="A898" s="7" t="s">
        <v>997</v>
      </c>
      <c r="B898" s="9"/>
    </row>
    <row r="899" spans="1:2" x14ac:dyDescent="0.25">
      <c r="A899" s="7" t="s">
        <v>876</v>
      </c>
      <c r="B899" s="10"/>
    </row>
    <row r="900" spans="1:2" x14ac:dyDescent="0.25">
      <c r="A900" s="7" t="s">
        <v>551</v>
      </c>
      <c r="B900" s="8"/>
    </row>
    <row r="901" spans="1:2" x14ac:dyDescent="0.25">
      <c r="A901" s="7" t="s">
        <v>821</v>
      </c>
      <c r="B901" s="9">
        <f>2+2+1</f>
        <v>5</v>
      </c>
    </row>
    <row r="902" spans="1:2" x14ac:dyDescent="0.25">
      <c r="A902" s="7" t="s">
        <v>955</v>
      </c>
      <c r="B902" s="9"/>
    </row>
    <row r="903" spans="1:2" x14ac:dyDescent="0.25">
      <c r="A903" s="7" t="s">
        <v>763</v>
      </c>
      <c r="B903" s="9"/>
    </row>
    <row r="904" spans="1:2" x14ac:dyDescent="0.25">
      <c r="A904" s="7" t="s">
        <v>582</v>
      </c>
      <c r="B904" s="10"/>
    </row>
    <row r="905" spans="1:2" x14ac:dyDescent="0.25">
      <c r="A905" s="7" t="s">
        <v>314</v>
      </c>
      <c r="B905" s="8"/>
    </row>
    <row r="906" spans="1:2" x14ac:dyDescent="0.25">
      <c r="A906" s="7" t="s">
        <v>808</v>
      </c>
      <c r="B906" s="9">
        <f>(20*50)+(20*10)+(20*40)+(20*5)+(20*10)</f>
        <v>2300</v>
      </c>
    </row>
    <row r="907" spans="1:2" x14ac:dyDescent="0.25">
      <c r="A907" s="7" t="s">
        <v>956</v>
      </c>
      <c r="B907" s="9"/>
    </row>
    <row r="908" spans="1:2" x14ac:dyDescent="0.25">
      <c r="A908" s="7" t="s">
        <v>546</v>
      </c>
      <c r="B908" s="9"/>
    </row>
    <row r="909" spans="1:2" x14ac:dyDescent="0.25">
      <c r="A909" s="7" t="s">
        <v>675</v>
      </c>
      <c r="B909" s="8"/>
    </row>
    <row r="910" spans="1:2" x14ac:dyDescent="0.25">
      <c r="A910" s="7" t="s">
        <v>754</v>
      </c>
      <c r="B910" s="9"/>
    </row>
    <row r="911" spans="1:2" x14ac:dyDescent="0.25">
      <c r="A911" s="7" t="s">
        <v>294</v>
      </c>
      <c r="B911" s="9"/>
    </row>
    <row r="912" spans="1:2" x14ac:dyDescent="0.25">
      <c r="A912" s="7" t="s">
        <v>782</v>
      </c>
      <c r="B912" s="9"/>
    </row>
    <row r="913" spans="1:2" x14ac:dyDescent="0.25">
      <c r="A913" s="7" t="s">
        <v>798</v>
      </c>
      <c r="B913" s="10"/>
    </row>
    <row r="914" spans="1:2" x14ac:dyDescent="0.25">
      <c r="A914" s="7" t="s">
        <v>583</v>
      </c>
      <c r="B914" s="8"/>
    </row>
    <row r="915" spans="1:2" x14ac:dyDescent="0.25">
      <c r="A915" s="7" t="s">
        <v>610</v>
      </c>
      <c r="B915" s="9"/>
    </row>
    <row r="916" spans="1:2" x14ac:dyDescent="0.25">
      <c r="A916" s="7" t="s">
        <v>350</v>
      </c>
      <c r="B916" s="9"/>
    </row>
    <row r="917" spans="1:2" x14ac:dyDescent="0.25">
      <c r="A917" s="7" t="s">
        <v>611</v>
      </c>
      <c r="B917" s="9"/>
    </row>
    <row r="918" spans="1:2" ht="24.75" x14ac:dyDescent="0.25">
      <c r="A918" s="7" t="s">
        <v>94</v>
      </c>
      <c r="B918" s="10"/>
    </row>
    <row r="919" spans="1:2" x14ac:dyDescent="0.25">
      <c r="A919" s="7" t="s">
        <v>685</v>
      </c>
      <c r="B919" s="8"/>
    </row>
    <row r="920" spans="1:2" x14ac:dyDescent="0.25">
      <c r="A920" s="7" t="s">
        <v>947</v>
      </c>
      <c r="B920" s="9"/>
    </row>
    <row r="921" spans="1:2" x14ac:dyDescent="0.25">
      <c r="A921" s="7" t="s">
        <v>260</v>
      </c>
      <c r="B921" s="9"/>
    </row>
    <row r="922" spans="1:2" x14ac:dyDescent="0.25">
      <c r="A922" s="7" t="s">
        <v>222</v>
      </c>
      <c r="B922" s="9"/>
    </row>
    <row r="923" spans="1:2" x14ac:dyDescent="0.25">
      <c r="A923" s="7" t="s">
        <v>584</v>
      </c>
      <c r="B923" s="10"/>
    </row>
    <row r="924" spans="1:2" x14ac:dyDescent="0.25">
      <c r="A924" s="7" t="s">
        <v>237</v>
      </c>
      <c r="B924" s="9"/>
    </row>
    <row r="925" spans="1:2" x14ac:dyDescent="0.25">
      <c r="A925" s="7" t="s">
        <v>262</v>
      </c>
      <c r="B925" s="9"/>
    </row>
    <row r="926" spans="1:2" x14ac:dyDescent="0.25">
      <c r="A926" s="7" t="s">
        <v>355</v>
      </c>
      <c r="B926" s="9"/>
    </row>
    <row r="927" spans="1:2" x14ac:dyDescent="0.25">
      <c r="A927" s="7" t="s">
        <v>957</v>
      </c>
      <c r="B927" s="10"/>
    </row>
    <row r="928" spans="1:2" x14ac:dyDescent="0.25">
      <c r="A928" s="11" t="s">
        <v>1019</v>
      </c>
      <c r="B928" s="12"/>
    </row>
    <row r="929" spans="1:2" x14ac:dyDescent="0.25">
      <c r="A929" s="11" t="s">
        <v>1038</v>
      </c>
      <c r="B929" s="12"/>
    </row>
    <row r="930" spans="1:2" x14ac:dyDescent="0.25">
      <c r="A930" s="11" t="s">
        <v>1020</v>
      </c>
      <c r="B930" s="12"/>
    </row>
    <row r="931" spans="1:2" x14ac:dyDescent="0.25">
      <c r="A931" s="11" t="s">
        <v>1039</v>
      </c>
      <c r="B931" s="12"/>
    </row>
    <row r="932" spans="1:2" ht="60" x14ac:dyDescent="0.25">
      <c r="A932" s="13" t="s">
        <v>1037</v>
      </c>
      <c r="B932" s="12"/>
    </row>
    <row r="933" spans="1:2" x14ac:dyDescent="0.25">
      <c r="A933" s="11" t="s">
        <v>1021</v>
      </c>
      <c r="B933" s="12"/>
    </row>
    <row r="934" spans="1:2" x14ac:dyDescent="0.25">
      <c r="A934" s="11" t="s">
        <v>1036</v>
      </c>
      <c r="B934" s="12"/>
    </row>
    <row r="935" spans="1:2" x14ac:dyDescent="0.25">
      <c r="A935" s="11" t="s">
        <v>1033</v>
      </c>
      <c r="B935" s="12"/>
    </row>
    <row r="936" spans="1:2" x14ac:dyDescent="0.25">
      <c r="A936" s="11" t="s">
        <v>1022</v>
      </c>
      <c r="B936" s="12"/>
    </row>
    <row r="937" spans="1:2" x14ac:dyDescent="0.25">
      <c r="A937" s="11" t="s">
        <v>1023</v>
      </c>
      <c r="B937" s="12"/>
    </row>
    <row r="938" spans="1:2" x14ac:dyDescent="0.25">
      <c r="A938" s="11" t="s">
        <v>1024</v>
      </c>
      <c r="B938" s="12"/>
    </row>
    <row r="939" spans="1:2" x14ac:dyDescent="0.25">
      <c r="A939" s="11" t="s">
        <v>1025</v>
      </c>
      <c r="B939" s="12"/>
    </row>
    <row r="940" spans="1:2" x14ac:dyDescent="0.25">
      <c r="A940" s="11" t="s">
        <v>1026</v>
      </c>
      <c r="B940" s="12"/>
    </row>
    <row r="941" spans="1:2" ht="48" x14ac:dyDescent="0.25">
      <c r="A941" s="13" t="s">
        <v>1027</v>
      </c>
      <c r="B941" s="12"/>
    </row>
    <row r="942" spans="1:2" x14ac:dyDescent="0.25">
      <c r="A942" s="11" t="s">
        <v>1028</v>
      </c>
      <c r="B942" s="12"/>
    </row>
    <row r="943" spans="1:2" x14ac:dyDescent="0.25">
      <c r="A943" s="11" t="s">
        <v>1029</v>
      </c>
      <c r="B943" s="12"/>
    </row>
    <row r="944" spans="1:2" x14ac:dyDescent="0.25">
      <c r="A944" s="11" t="s">
        <v>1030</v>
      </c>
      <c r="B944" s="12"/>
    </row>
    <row r="945" spans="1:2" x14ac:dyDescent="0.25">
      <c r="A945" s="11" t="s">
        <v>1031</v>
      </c>
      <c r="B945" s="12"/>
    </row>
    <row r="946" spans="1:2" x14ac:dyDescent="0.25">
      <c r="A946" s="11" t="s">
        <v>1034</v>
      </c>
      <c r="B946" s="12"/>
    </row>
    <row r="947" spans="1:2" x14ac:dyDescent="0.25">
      <c r="A947" s="11" t="s">
        <v>1032</v>
      </c>
      <c r="B947" s="12"/>
    </row>
    <row r="948" spans="1:2" ht="48" x14ac:dyDescent="0.25">
      <c r="A948" s="13" t="s">
        <v>1027</v>
      </c>
      <c r="B948" s="12"/>
    </row>
    <row r="949" spans="1:2" x14ac:dyDescent="0.25">
      <c r="A949" s="13" t="s">
        <v>1035</v>
      </c>
      <c r="B949" s="12"/>
    </row>
    <row r="950" spans="1:2" x14ac:dyDescent="0.25">
      <c r="A950" s="11" t="s">
        <v>1040</v>
      </c>
      <c r="B950" s="12"/>
    </row>
    <row r="951" spans="1:2" x14ac:dyDescent="0.25">
      <c r="A951" s="11" t="s">
        <v>1041</v>
      </c>
      <c r="B951" s="12"/>
    </row>
    <row r="952" spans="1:2" x14ac:dyDescent="0.25">
      <c r="A952" s="11" t="s">
        <v>1042</v>
      </c>
      <c r="B952" s="12"/>
    </row>
    <row r="953" spans="1:2" x14ac:dyDescent="0.25">
      <c r="A953" s="11" t="s">
        <v>1043</v>
      </c>
      <c r="B953" s="12"/>
    </row>
    <row r="954" spans="1:2" x14ac:dyDescent="0.25">
      <c r="A954" s="11" t="s">
        <v>1044</v>
      </c>
      <c r="B954" s="12"/>
    </row>
    <row r="955" spans="1:2" x14ac:dyDescent="0.25">
      <c r="A955" s="11" t="s">
        <v>1045</v>
      </c>
      <c r="B955" s="12"/>
    </row>
    <row r="956" spans="1:2" x14ac:dyDescent="0.25">
      <c r="A956" s="11" t="s">
        <v>1046</v>
      </c>
      <c r="B956" s="12"/>
    </row>
    <row r="957" spans="1:2" x14ac:dyDescent="0.25">
      <c r="A957" s="11" t="s">
        <v>1047</v>
      </c>
      <c r="B957" s="14"/>
    </row>
    <row r="958" spans="1:2" x14ac:dyDescent="0.25">
      <c r="A958" s="11" t="s">
        <v>1048</v>
      </c>
      <c r="B958" s="14"/>
    </row>
    <row r="959" spans="1:2" x14ac:dyDescent="0.25">
      <c r="A959" s="11" t="s">
        <v>1049</v>
      </c>
      <c r="B959" s="14"/>
    </row>
    <row r="960" spans="1:2" x14ac:dyDescent="0.25">
      <c r="A960" s="11" t="s">
        <v>1050</v>
      </c>
      <c r="B960" s="14"/>
    </row>
    <row r="961" spans="1:2" x14ac:dyDescent="0.25">
      <c r="A961" s="11" t="s">
        <v>1051</v>
      </c>
      <c r="B961" s="14"/>
    </row>
    <row r="962" spans="1:2" x14ac:dyDescent="0.25">
      <c r="A962" s="11" t="s">
        <v>1052</v>
      </c>
      <c r="B962" s="14"/>
    </row>
    <row r="963" spans="1:2" x14ac:dyDescent="0.25">
      <c r="A963" s="11" t="s">
        <v>1081</v>
      </c>
      <c r="B963" s="14"/>
    </row>
    <row r="964" spans="1:2" x14ac:dyDescent="0.25">
      <c r="A964" s="11" t="s">
        <v>1083</v>
      </c>
      <c r="B964" s="14"/>
    </row>
    <row r="965" spans="1:2" x14ac:dyDescent="0.25">
      <c r="A965" s="11" t="s">
        <v>1082</v>
      </c>
      <c r="B965" s="14"/>
    </row>
    <row r="966" spans="1:2" x14ac:dyDescent="0.25">
      <c r="A966" s="11" t="s">
        <v>1084</v>
      </c>
      <c r="B966" s="14"/>
    </row>
    <row r="967" spans="1:2" x14ac:dyDescent="0.25">
      <c r="A967" s="11" t="s">
        <v>1085</v>
      </c>
      <c r="B967" s="14"/>
    </row>
    <row r="968" spans="1:2" x14ac:dyDescent="0.25">
      <c r="A968" s="11" t="s">
        <v>1086</v>
      </c>
      <c r="B968" s="14"/>
    </row>
    <row r="969" spans="1:2" x14ac:dyDescent="0.25">
      <c r="A969" s="11" t="s">
        <v>1087</v>
      </c>
      <c r="B969" s="14"/>
    </row>
    <row r="970" spans="1:2" x14ac:dyDescent="0.25">
      <c r="A970" s="11" t="s">
        <v>1088</v>
      </c>
      <c r="B970" s="14"/>
    </row>
    <row r="971" spans="1:2" x14ac:dyDescent="0.25">
      <c r="A971" s="11" t="s">
        <v>1089</v>
      </c>
      <c r="B971" s="14"/>
    </row>
    <row r="972" spans="1:2" x14ac:dyDescent="0.25">
      <c r="A972" s="11" t="s">
        <v>1090</v>
      </c>
      <c r="B972" s="14"/>
    </row>
    <row r="973" spans="1:2" x14ac:dyDescent="0.25">
      <c r="A973" s="11" t="s">
        <v>1053</v>
      </c>
      <c r="B973" s="14"/>
    </row>
    <row r="974" spans="1:2" x14ac:dyDescent="0.25">
      <c r="A974" s="11" t="s">
        <v>1054</v>
      </c>
      <c r="B974" s="14"/>
    </row>
    <row r="975" spans="1:2" x14ac:dyDescent="0.25">
      <c r="A975" s="11" t="s">
        <v>1055</v>
      </c>
      <c r="B975" s="14"/>
    </row>
    <row r="976" spans="1:2" x14ac:dyDescent="0.25">
      <c r="A976" s="11" t="s">
        <v>1056</v>
      </c>
      <c r="B976" s="14"/>
    </row>
    <row r="977" spans="1:2" x14ac:dyDescent="0.25">
      <c r="A977" s="11" t="s">
        <v>1057</v>
      </c>
      <c r="B977" s="14"/>
    </row>
    <row r="978" spans="1:2" x14ac:dyDescent="0.25">
      <c r="A978" s="11" t="s">
        <v>1058</v>
      </c>
      <c r="B978" s="14"/>
    </row>
    <row r="979" spans="1:2" x14ac:dyDescent="0.25">
      <c r="A979" s="11" t="s">
        <v>1059</v>
      </c>
      <c r="B979" s="14"/>
    </row>
    <row r="980" spans="1:2" x14ac:dyDescent="0.25">
      <c r="A980" s="11" t="s">
        <v>1060</v>
      </c>
      <c r="B980" s="14"/>
    </row>
    <row r="981" spans="1:2" x14ac:dyDescent="0.25">
      <c r="A981" s="11" t="s">
        <v>1061</v>
      </c>
      <c r="B981" s="14"/>
    </row>
    <row r="982" spans="1:2" x14ac:dyDescent="0.25">
      <c r="A982" s="11" t="s">
        <v>1062</v>
      </c>
      <c r="B982" s="14"/>
    </row>
    <row r="983" spans="1:2" x14ac:dyDescent="0.25">
      <c r="A983" s="11" t="s">
        <v>1063</v>
      </c>
      <c r="B983" s="14"/>
    </row>
    <row r="984" spans="1:2" x14ac:dyDescent="0.25">
      <c r="A984" s="11" t="s">
        <v>1064</v>
      </c>
      <c r="B984" s="14"/>
    </row>
    <row r="985" spans="1:2" x14ac:dyDescent="0.25">
      <c r="A985" s="11" t="s">
        <v>1065</v>
      </c>
      <c r="B985" s="14"/>
    </row>
    <row r="986" spans="1:2" x14ac:dyDescent="0.25">
      <c r="A986" s="11" t="s">
        <v>1066</v>
      </c>
      <c r="B986" s="14"/>
    </row>
    <row r="987" spans="1:2" x14ac:dyDescent="0.25">
      <c r="A987" s="11" t="s">
        <v>1067</v>
      </c>
      <c r="B987" s="14"/>
    </row>
    <row r="988" spans="1:2" x14ac:dyDescent="0.25">
      <c r="A988" s="11" t="s">
        <v>1091</v>
      </c>
      <c r="B988" s="14"/>
    </row>
    <row r="989" spans="1:2" x14ac:dyDescent="0.25">
      <c r="A989" s="11" t="s">
        <v>1092</v>
      </c>
      <c r="B989" s="14"/>
    </row>
    <row r="990" spans="1:2" x14ac:dyDescent="0.25">
      <c r="A990" s="11" t="s">
        <v>1093</v>
      </c>
      <c r="B990" s="14"/>
    </row>
    <row r="991" spans="1:2" x14ac:dyDescent="0.25">
      <c r="A991" s="11" t="s">
        <v>1094</v>
      </c>
      <c r="B991" s="14"/>
    </row>
    <row r="992" spans="1:2" x14ac:dyDescent="0.25">
      <c r="A992" s="11" t="s">
        <v>1095</v>
      </c>
      <c r="B992" s="14"/>
    </row>
    <row r="993" spans="1:2" x14ac:dyDescent="0.25">
      <c r="A993" s="11" t="s">
        <v>1096</v>
      </c>
      <c r="B993" s="14"/>
    </row>
    <row r="994" spans="1:2" x14ac:dyDescent="0.25">
      <c r="A994" s="11" t="s">
        <v>1097</v>
      </c>
      <c r="B994" s="14"/>
    </row>
    <row r="995" spans="1:2" x14ac:dyDescent="0.25">
      <c r="A995" s="11" t="s">
        <v>1098</v>
      </c>
      <c r="B995" s="14"/>
    </row>
    <row r="996" spans="1:2" x14ac:dyDescent="0.25">
      <c r="A996" s="11" t="s">
        <v>1099</v>
      </c>
      <c r="B996" s="14"/>
    </row>
    <row r="997" spans="1:2" x14ac:dyDescent="0.25">
      <c r="A997" s="11" t="s">
        <v>1100</v>
      </c>
      <c r="B997" s="14"/>
    </row>
    <row r="998" spans="1:2" x14ac:dyDescent="0.25">
      <c r="A998" s="11" t="s">
        <v>1101</v>
      </c>
      <c r="B998" s="14"/>
    </row>
    <row r="999" spans="1:2" x14ac:dyDescent="0.25">
      <c r="A999" s="11" t="s">
        <v>1102</v>
      </c>
      <c r="B999" s="14"/>
    </row>
    <row r="1000" spans="1:2" x14ac:dyDescent="0.25">
      <c r="A1000" s="11" t="s">
        <v>1068</v>
      </c>
      <c r="B1000" s="14"/>
    </row>
    <row r="1001" spans="1:2" x14ac:dyDescent="0.25">
      <c r="A1001" s="11" t="s">
        <v>1069</v>
      </c>
      <c r="B1001" s="14"/>
    </row>
    <row r="1002" spans="1:2" x14ac:dyDescent="0.25">
      <c r="A1002" s="11" t="s">
        <v>1070</v>
      </c>
      <c r="B1002" s="14"/>
    </row>
    <row r="1003" spans="1:2" x14ac:dyDescent="0.25">
      <c r="A1003" s="11" t="s">
        <v>1071</v>
      </c>
      <c r="B1003" s="14"/>
    </row>
    <row r="1004" spans="1:2" x14ac:dyDescent="0.25">
      <c r="A1004" s="11" t="s">
        <v>1072</v>
      </c>
      <c r="B1004" s="14"/>
    </row>
    <row r="1005" spans="1:2" x14ac:dyDescent="0.25">
      <c r="A1005" s="11" t="s">
        <v>1073</v>
      </c>
      <c r="B1005" s="14"/>
    </row>
    <row r="1006" spans="1:2" x14ac:dyDescent="0.25">
      <c r="A1006" s="11" t="s">
        <v>1074</v>
      </c>
      <c r="B1006" s="14"/>
    </row>
    <row r="1007" spans="1:2" x14ac:dyDescent="0.25">
      <c r="A1007" s="11" t="s">
        <v>1108</v>
      </c>
      <c r="B1007" s="14"/>
    </row>
    <row r="1008" spans="1:2" x14ac:dyDescent="0.25">
      <c r="A1008" s="11" t="s">
        <v>1075</v>
      </c>
      <c r="B1008" s="14"/>
    </row>
    <row r="1009" spans="1:2" x14ac:dyDescent="0.25">
      <c r="A1009" s="11" t="s">
        <v>1076</v>
      </c>
      <c r="B1009" s="14"/>
    </row>
    <row r="1010" spans="1:2" x14ac:dyDescent="0.25">
      <c r="A1010" s="11" t="s">
        <v>1077</v>
      </c>
      <c r="B1010" s="14"/>
    </row>
    <row r="1011" spans="1:2" x14ac:dyDescent="0.25">
      <c r="A1011" s="11" t="s">
        <v>1078</v>
      </c>
      <c r="B1011" s="14"/>
    </row>
    <row r="1012" spans="1:2" x14ac:dyDescent="0.25">
      <c r="A1012" s="11" t="s">
        <v>1079</v>
      </c>
      <c r="B1012" s="14"/>
    </row>
    <row r="1013" spans="1:2" x14ac:dyDescent="0.25">
      <c r="A1013" s="11" t="s">
        <v>1080</v>
      </c>
      <c r="B1013" s="14"/>
    </row>
    <row r="1014" spans="1:2" x14ac:dyDescent="0.25">
      <c r="A1014" s="11" t="s">
        <v>1103</v>
      </c>
      <c r="B1014" s="14"/>
    </row>
    <row r="1015" spans="1:2" x14ac:dyDescent="0.25">
      <c r="A1015" s="11" t="s">
        <v>1104</v>
      </c>
      <c r="B1015" s="14"/>
    </row>
    <row r="1016" spans="1:2" x14ac:dyDescent="0.25">
      <c r="A1016" s="11" t="s">
        <v>1105</v>
      </c>
      <c r="B1016" s="14"/>
    </row>
    <row r="1017" spans="1:2" x14ac:dyDescent="0.25">
      <c r="A1017" s="11" t="s">
        <v>1106</v>
      </c>
      <c r="B1017" s="14"/>
    </row>
    <row r="1018" spans="1:2" x14ac:dyDescent="0.25">
      <c r="A1018" s="11" t="s">
        <v>1107</v>
      </c>
      <c r="B1018" s="14"/>
    </row>
    <row r="1019" spans="1:2" ht="36" x14ac:dyDescent="0.25">
      <c r="A1019" s="13" t="s">
        <v>1109</v>
      </c>
      <c r="B1019" s="14"/>
    </row>
    <row r="1020" spans="1:2" x14ac:dyDescent="0.25">
      <c r="A1020" s="11" t="s">
        <v>1110</v>
      </c>
      <c r="B1020" s="14"/>
    </row>
    <row r="1021" spans="1:2" x14ac:dyDescent="0.25">
      <c r="A1021" s="11" t="s">
        <v>1111</v>
      </c>
      <c r="B1021" s="14"/>
    </row>
    <row r="1022" spans="1:2" x14ac:dyDescent="0.25">
      <c r="A1022" s="11" t="s">
        <v>1112</v>
      </c>
      <c r="B1022" s="14"/>
    </row>
    <row r="1023" spans="1:2" x14ac:dyDescent="0.25">
      <c r="A1023" s="11" t="s">
        <v>1113</v>
      </c>
      <c r="B1023" s="14"/>
    </row>
    <row r="1024" spans="1:2" x14ac:dyDescent="0.25">
      <c r="A1024" s="11" t="s">
        <v>1114</v>
      </c>
      <c r="B1024" s="14"/>
    </row>
    <row r="1025" spans="1:2" x14ac:dyDescent="0.25">
      <c r="A1025" s="11" t="s">
        <v>1115</v>
      </c>
      <c r="B1025" s="14"/>
    </row>
    <row r="1026" spans="1:2" x14ac:dyDescent="0.25">
      <c r="A1026" s="11" t="s">
        <v>1116</v>
      </c>
      <c r="B1026" s="14"/>
    </row>
    <row r="1027" spans="1:2" x14ac:dyDescent="0.25">
      <c r="A1027" s="11" t="s">
        <v>1117</v>
      </c>
      <c r="B1027" s="14"/>
    </row>
    <row r="1028" spans="1:2" ht="36" x14ac:dyDescent="0.25">
      <c r="A1028" s="13" t="s">
        <v>1118</v>
      </c>
      <c r="B1028" s="14"/>
    </row>
    <row r="1029" spans="1:2" ht="36" x14ac:dyDescent="0.25">
      <c r="A1029" s="13" t="s">
        <v>1327</v>
      </c>
      <c r="B1029" s="14"/>
    </row>
    <row r="1030" spans="1:2" ht="36" x14ac:dyDescent="0.25">
      <c r="A1030" s="13" t="s">
        <v>1119</v>
      </c>
      <c r="B1030" s="14"/>
    </row>
    <row r="1031" spans="1:2" ht="36" x14ac:dyDescent="0.25">
      <c r="A1031" s="13" t="s">
        <v>1120</v>
      </c>
      <c r="B1031" s="14"/>
    </row>
    <row r="1032" spans="1:2" ht="36" x14ac:dyDescent="0.25">
      <c r="A1032" s="13" t="s">
        <v>1121</v>
      </c>
      <c r="B1032" s="14"/>
    </row>
    <row r="1033" spans="1:2" x14ac:dyDescent="0.25">
      <c r="A1033" s="13" t="s">
        <v>1222</v>
      </c>
      <c r="B1033" s="14"/>
    </row>
    <row r="1034" spans="1:2" x14ac:dyDescent="0.25">
      <c r="A1034" s="13" t="s">
        <v>1328</v>
      </c>
      <c r="B1034" s="14"/>
    </row>
    <row r="1035" spans="1:2" x14ac:dyDescent="0.25">
      <c r="A1035" s="13" t="s">
        <v>1122</v>
      </c>
      <c r="B1035" s="14"/>
    </row>
    <row r="1036" spans="1:2" x14ac:dyDescent="0.25">
      <c r="A1036" s="13" t="s">
        <v>1123</v>
      </c>
      <c r="B1036" s="14"/>
    </row>
    <row r="1037" spans="1:2" x14ac:dyDescent="0.25">
      <c r="A1037" s="15" t="s">
        <v>1124</v>
      </c>
      <c r="B1037" s="14"/>
    </row>
    <row r="1038" spans="1:2" x14ac:dyDescent="0.25">
      <c r="A1038" s="15" t="s">
        <v>1125</v>
      </c>
      <c r="B1038" s="14"/>
    </row>
    <row r="1039" spans="1:2" x14ac:dyDescent="0.25">
      <c r="A1039" s="15" t="s">
        <v>1126</v>
      </c>
      <c r="B1039" s="14"/>
    </row>
    <row r="1040" spans="1:2" x14ac:dyDescent="0.25">
      <c r="A1040" s="15" t="s">
        <v>1127</v>
      </c>
      <c r="B1040" s="14"/>
    </row>
    <row r="1041" spans="1:2" x14ac:dyDescent="0.25">
      <c r="A1041" s="15" t="s">
        <v>1128</v>
      </c>
      <c r="B1041" s="14"/>
    </row>
    <row r="1042" spans="1:2" x14ac:dyDescent="0.25">
      <c r="A1042" s="15" t="s">
        <v>1129</v>
      </c>
      <c r="B1042" s="14"/>
    </row>
    <row r="1043" spans="1:2" x14ac:dyDescent="0.25">
      <c r="A1043" s="15" t="s">
        <v>1130</v>
      </c>
      <c r="B1043" s="14"/>
    </row>
    <row r="1044" spans="1:2" x14ac:dyDescent="0.25">
      <c r="A1044" s="15" t="s">
        <v>1131</v>
      </c>
      <c r="B1044" s="14"/>
    </row>
    <row r="1045" spans="1:2" x14ac:dyDescent="0.25">
      <c r="A1045" s="15" t="s">
        <v>1132</v>
      </c>
      <c r="B1045" s="14"/>
    </row>
    <row r="1046" spans="1:2" x14ac:dyDescent="0.25">
      <c r="A1046" s="15" t="s">
        <v>1133</v>
      </c>
      <c r="B1046" s="14"/>
    </row>
    <row r="1047" spans="1:2" x14ac:dyDescent="0.25">
      <c r="A1047" s="15" t="s">
        <v>1134</v>
      </c>
      <c r="B1047" s="14"/>
    </row>
    <row r="1048" spans="1:2" x14ac:dyDescent="0.25">
      <c r="A1048" s="15" t="s">
        <v>1135</v>
      </c>
      <c r="B1048" s="14"/>
    </row>
    <row r="1049" spans="1:2" x14ac:dyDescent="0.25">
      <c r="A1049" s="15" t="s">
        <v>1136</v>
      </c>
      <c r="B1049" s="14"/>
    </row>
    <row r="1050" spans="1:2" x14ac:dyDescent="0.25">
      <c r="A1050" s="15" t="s">
        <v>1137</v>
      </c>
      <c r="B1050" s="14"/>
    </row>
    <row r="1051" spans="1:2" x14ac:dyDescent="0.25">
      <c r="A1051" s="15" t="s">
        <v>1138</v>
      </c>
      <c r="B1051" s="14"/>
    </row>
    <row r="1052" spans="1:2" x14ac:dyDescent="0.25">
      <c r="A1052" s="15" t="s">
        <v>1139</v>
      </c>
      <c r="B1052" s="14"/>
    </row>
    <row r="1053" spans="1:2" x14ac:dyDescent="0.25">
      <c r="A1053" s="15" t="s">
        <v>1140</v>
      </c>
      <c r="B1053" s="14"/>
    </row>
    <row r="1054" spans="1:2" x14ac:dyDescent="0.25">
      <c r="A1054" s="15" t="s">
        <v>1141</v>
      </c>
      <c r="B1054" s="14"/>
    </row>
    <row r="1055" spans="1:2" x14ac:dyDescent="0.25">
      <c r="A1055" s="15" t="s">
        <v>1142</v>
      </c>
      <c r="B1055" s="14"/>
    </row>
    <row r="1056" spans="1:2" x14ac:dyDescent="0.25">
      <c r="A1056" s="15" t="s">
        <v>1143</v>
      </c>
      <c r="B1056" s="14"/>
    </row>
    <row r="1057" spans="1:2" x14ac:dyDescent="0.25">
      <c r="A1057" s="15" t="s">
        <v>1144</v>
      </c>
      <c r="B1057" s="14"/>
    </row>
    <row r="1058" spans="1:2" x14ac:dyDescent="0.25">
      <c r="A1058" s="15" t="s">
        <v>1145</v>
      </c>
      <c r="B1058" s="14"/>
    </row>
    <row r="1059" spans="1:2" x14ac:dyDescent="0.25">
      <c r="A1059" s="15" t="s">
        <v>1146</v>
      </c>
      <c r="B1059" s="14"/>
    </row>
    <row r="1060" spans="1:2" x14ac:dyDescent="0.25">
      <c r="A1060" s="15" t="s">
        <v>1147</v>
      </c>
      <c r="B1060" s="14"/>
    </row>
    <row r="1061" spans="1:2" x14ac:dyDescent="0.25">
      <c r="A1061" s="15" t="s">
        <v>1148</v>
      </c>
      <c r="B1061" s="14"/>
    </row>
    <row r="1062" spans="1:2" x14ac:dyDescent="0.25">
      <c r="A1062" s="15" t="s">
        <v>1149</v>
      </c>
      <c r="B1062" s="14"/>
    </row>
    <row r="1063" spans="1:2" x14ac:dyDescent="0.25">
      <c r="A1063" s="15" t="s">
        <v>1150</v>
      </c>
      <c r="B1063" s="14"/>
    </row>
    <row r="1064" spans="1:2" x14ac:dyDescent="0.25">
      <c r="A1064" s="15" t="s">
        <v>1151</v>
      </c>
      <c r="B1064" s="14"/>
    </row>
    <row r="1065" spans="1:2" x14ac:dyDescent="0.25">
      <c r="A1065" s="15" t="s">
        <v>1152</v>
      </c>
      <c r="B1065" s="14"/>
    </row>
    <row r="1066" spans="1:2" x14ac:dyDescent="0.25">
      <c r="A1066" s="15" t="s">
        <v>1153</v>
      </c>
      <c r="B1066" s="14"/>
    </row>
    <row r="1067" spans="1:2" x14ac:dyDescent="0.25">
      <c r="A1067" s="15" t="s">
        <v>1154</v>
      </c>
      <c r="B1067" s="14"/>
    </row>
    <row r="1068" spans="1:2" x14ac:dyDescent="0.25">
      <c r="A1068" s="15" t="s">
        <v>1155</v>
      </c>
      <c r="B1068" s="14"/>
    </row>
    <row r="1069" spans="1:2" x14ac:dyDescent="0.25">
      <c r="A1069" s="15" t="s">
        <v>1156</v>
      </c>
      <c r="B1069" s="14"/>
    </row>
    <row r="1070" spans="1:2" x14ac:dyDescent="0.25">
      <c r="A1070" s="15" t="s">
        <v>1157</v>
      </c>
      <c r="B1070" s="14"/>
    </row>
    <row r="1071" spans="1:2" x14ac:dyDescent="0.25">
      <c r="A1071" s="15" t="s">
        <v>1158</v>
      </c>
      <c r="B1071" s="14"/>
    </row>
    <row r="1072" spans="1:2" x14ac:dyDescent="0.25">
      <c r="A1072" s="15" t="s">
        <v>1159</v>
      </c>
      <c r="B1072" s="14"/>
    </row>
    <row r="1073" spans="1:2" x14ac:dyDescent="0.25">
      <c r="A1073" s="15" t="s">
        <v>1160</v>
      </c>
      <c r="B1073" s="14"/>
    </row>
    <row r="1074" spans="1:2" x14ac:dyDescent="0.25">
      <c r="A1074" s="15" t="s">
        <v>1161</v>
      </c>
      <c r="B1074" s="14"/>
    </row>
    <row r="1075" spans="1:2" x14ac:dyDescent="0.25">
      <c r="A1075" s="15" t="s">
        <v>1162</v>
      </c>
      <c r="B1075" s="14"/>
    </row>
    <row r="1076" spans="1:2" x14ac:dyDescent="0.25">
      <c r="A1076" s="15" t="s">
        <v>1163</v>
      </c>
      <c r="B1076" s="14"/>
    </row>
    <row r="1077" spans="1:2" x14ac:dyDescent="0.25">
      <c r="A1077" s="15" t="s">
        <v>1164</v>
      </c>
      <c r="B1077" s="14"/>
    </row>
    <row r="1078" spans="1:2" x14ac:dyDescent="0.25">
      <c r="A1078" s="15" t="s">
        <v>1165</v>
      </c>
      <c r="B1078" s="14"/>
    </row>
    <row r="1079" spans="1:2" x14ac:dyDescent="0.25">
      <c r="A1079" s="15" t="s">
        <v>1166</v>
      </c>
      <c r="B1079" s="14"/>
    </row>
    <row r="1080" spans="1:2" x14ac:dyDescent="0.25">
      <c r="A1080" s="15" t="s">
        <v>1167</v>
      </c>
      <c r="B1080" s="14"/>
    </row>
    <row r="1081" spans="1:2" x14ac:dyDescent="0.25">
      <c r="A1081" s="15" t="s">
        <v>1168</v>
      </c>
      <c r="B1081" s="14"/>
    </row>
    <row r="1082" spans="1:2" x14ac:dyDescent="0.25">
      <c r="A1082" s="15" t="s">
        <v>1169</v>
      </c>
      <c r="B1082" s="14"/>
    </row>
    <row r="1083" spans="1:2" x14ac:dyDescent="0.25">
      <c r="A1083" s="15" t="s">
        <v>1170</v>
      </c>
      <c r="B1083" s="14"/>
    </row>
    <row r="1084" spans="1:2" x14ac:dyDescent="0.25">
      <c r="A1084" s="15" t="s">
        <v>1171</v>
      </c>
      <c r="B1084" s="14"/>
    </row>
    <row r="1085" spans="1:2" x14ac:dyDescent="0.25">
      <c r="A1085" s="15" t="s">
        <v>1172</v>
      </c>
      <c r="B1085" s="14"/>
    </row>
    <row r="1086" spans="1:2" x14ac:dyDescent="0.25">
      <c r="A1086" s="15" t="s">
        <v>1173</v>
      </c>
      <c r="B1086" s="14"/>
    </row>
    <row r="1087" spans="1:2" x14ac:dyDescent="0.25">
      <c r="A1087" s="15" t="s">
        <v>1174</v>
      </c>
      <c r="B1087" s="14"/>
    </row>
    <row r="1088" spans="1:2" x14ac:dyDescent="0.25">
      <c r="A1088" s="15" t="s">
        <v>704</v>
      </c>
      <c r="B1088" s="14"/>
    </row>
    <row r="1089" spans="1:2" x14ac:dyDescent="0.25">
      <c r="A1089" s="15" t="s">
        <v>1175</v>
      </c>
      <c r="B1089" s="14"/>
    </row>
    <row r="1090" spans="1:2" x14ac:dyDescent="0.25">
      <c r="A1090" s="15" t="s">
        <v>1176</v>
      </c>
      <c r="B1090" s="14"/>
    </row>
    <row r="1091" spans="1:2" x14ac:dyDescent="0.25">
      <c r="A1091" s="15" t="s">
        <v>1177</v>
      </c>
      <c r="B1091" s="14"/>
    </row>
    <row r="1092" spans="1:2" x14ac:dyDescent="0.25">
      <c r="A1092" s="15" t="s">
        <v>1178</v>
      </c>
      <c r="B1092" s="14"/>
    </row>
    <row r="1093" spans="1:2" x14ac:dyDescent="0.25">
      <c r="A1093" s="15" t="s">
        <v>1179</v>
      </c>
      <c r="B1093" s="14"/>
    </row>
    <row r="1094" spans="1:2" x14ac:dyDescent="0.25">
      <c r="A1094" s="15" t="s">
        <v>1180</v>
      </c>
      <c r="B1094" s="14"/>
    </row>
    <row r="1095" spans="1:2" x14ac:dyDescent="0.25">
      <c r="A1095" s="15" t="s">
        <v>1181</v>
      </c>
      <c r="B1095" s="14"/>
    </row>
    <row r="1096" spans="1:2" x14ac:dyDescent="0.25">
      <c r="A1096" s="15" t="s">
        <v>1182</v>
      </c>
      <c r="B1096" s="14"/>
    </row>
    <row r="1097" spans="1:2" x14ac:dyDescent="0.25">
      <c r="A1097" s="15" t="s">
        <v>1183</v>
      </c>
      <c r="B1097" s="14"/>
    </row>
    <row r="1098" spans="1:2" x14ac:dyDescent="0.25">
      <c r="A1098" s="15" t="s">
        <v>1184</v>
      </c>
      <c r="B1098" s="14"/>
    </row>
    <row r="1099" spans="1:2" x14ac:dyDescent="0.25">
      <c r="A1099" s="15" t="s">
        <v>1185</v>
      </c>
      <c r="B1099" s="14"/>
    </row>
    <row r="1100" spans="1:2" x14ac:dyDescent="0.25">
      <c r="A1100" s="15" t="s">
        <v>1186</v>
      </c>
      <c r="B1100" s="14"/>
    </row>
    <row r="1101" spans="1:2" x14ac:dyDescent="0.25">
      <c r="A1101" s="15" t="s">
        <v>1187</v>
      </c>
      <c r="B1101" s="14"/>
    </row>
    <row r="1102" spans="1:2" x14ac:dyDescent="0.25">
      <c r="A1102" s="15" t="s">
        <v>1188</v>
      </c>
      <c r="B1102" s="14"/>
    </row>
    <row r="1103" spans="1:2" x14ac:dyDescent="0.25">
      <c r="A1103" s="15" t="s">
        <v>1189</v>
      </c>
      <c r="B1103" s="14"/>
    </row>
    <row r="1104" spans="1:2" x14ac:dyDescent="0.25">
      <c r="A1104" s="15" t="s">
        <v>1190</v>
      </c>
      <c r="B1104" s="14"/>
    </row>
    <row r="1105" spans="1:2" x14ac:dyDescent="0.25">
      <c r="A1105" s="15" t="s">
        <v>1191</v>
      </c>
      <c r="B1105" s="14"/>
    </row>
    <row r="1106" spans="1:2" x14ac:dyDescent="0.25">
      <c r="A1106" s="15" t="s">
        <v>1192</v>
      </c>
      <c r="B1106" s="14"/>
    </row>
    <row r="1107" spans="1:2" x14ac:dyDescent="0.25">
      <c r="A1107" s="15" t="s">
        <v>1193</v>
      </c>
      <c r="B1107" s="14"/>
    </row>
    <row r="1108" spans="1:2" x14ac:dyDescent="0.25">
      <c r="A1108" s="15" t="s">
        <v>1194</v>
      </c>
      <c r="B1108" s="14"/>
    </row>
    <row r="1109" spans="1:2" x14ac:dyDescent="0.25">
      <c r="A1109" s="15" t="s">
        <v>1195</v>
      </c>
      <c r="B1109" s="14"/>
    </row>
    <row r="1110" spans="1:2" x14ac:dyDescent="0.25">
      <c r="A1110" s="15" t="s">
        <v>1196</v>
      </c>
      <c r="B1110" s="14"/>
    </row>
    <row r="1111" spans="1:2" x14ac:dyDescent="0.25">
      <c r="A1111" s="15" t="s">
        <v>1197</v>
      </c>
      <c r="B1111" s="14"/>
    </row>
    <row r="1112" spans="1:2" x14ac:dyDescent="0.25">
      <c r="A1112" s="15" t="s">
        <v>1198</v>
      </c>
      <c r="B1112" s="14"/>
    </row>
    <row r="1113" spans="1:2" x14ac:dyDescent="0.25">
      <c r="A1113" s="15" t="s">
        <v>1199</v>
      </c>
      <c r="B1113" s="14"/>
    </row>
    <row r="1114" spans="1:2" x14ac:dyDescent="0.25">
      <c r="A1114" s="15" t="s">
        <v>1200</v>
      </c>
      <c r="B1114" s="14"/>
    </row>
    <row r="1115" spans="1:2" x14ac:dyDescent="0.25">
      <c r="A1115" s="15" t="s">
        <v>1201</v>
      </c>
      <c r="B1115" s="14"/>
    </row>
    <row r="1116" spans="1:2" x14ac:dyDescent="0.25">
      <c r="A1116" s="15" t="s">
        <v>1202</v>
      </c>
      <c r="B1116" s="14"/>
    </row>
    <row r="1117" spans="1:2" x14ac:dyDescent="0.25">
      <c r="A1117" s="15" t="s">
        <v>1203</v>
      </c>
      <c r="B1117" s="14"/>
    </row>
    <row r="1118" spans="1:2" x14ac:dyDescent="0.25">
      <c r="A1118" s="15" t="s">
        <v>1204</v>
      </c>
      <c r="B1118" s="14"/>
    </row>
    <row r="1119" spans="1:2" x14ac:dyDescent="0.25">
      <c r="A1119" s="15" t="s">
        <v>1205</v>
      </c>
      <c r="B1119" s="14"/>
    </row>
    <row r="1120" spans="1:2" x14ac:dyDescent="0.25">
      <c r="A1120" s="15" t="s">
        <v>1206</v>
      </c>
      <c r="B1120" s="14"/>
    </row>
    <row r="1121" spans="1:2" x14ac:dyDescent="0.25">
      <c r="A1121" s="15" t="s">
        <v>1207</v>
      </c>
      <c r="B1121" s="14"/>
    </row>
    <row r="1122" spans="1:2" x14ac:dyDescent="0.25">
      <c r="A1122" s="15" t="s">
        <v>1208</v>
      </c>
      <c r="B1122" s="14"/>
    </row>
    <row r="1123" spans="1:2" x14ac:dyDescent="0.25">
      <c r="A1123" s="15" t="s">
        <v>1209</v>
      </c>
      <c r="B1123" s="14"/>
    </row>
    <row r="1124" spans="1:2" x14ac:dyDescent="0.25">
      <c r="A1124" s="15" t="s">
        <v>1210</v>
      </c>
      <c r="B1124" s="14"/>
    </row>
    <row r="1125" spans="1:2" x14ac:dyDescent="0.25">
      <c r="A1125" s="15" t="s">
        <v>1211</v>
      </c>
      <c r="B1125" s="14"/>
    </row>
    <row r="1126" spans="1:2" x14ac:dyDescent="0.25">
      <c r="A1126" s="15" t="s">
        <v>1212</v>
      </c>
      <c r="B1126" s="14"/>
    </row>
    <row r="1127" spans="1:2" x14ac:dyDescent="0.25">
      <c r="A1127" s="15" t="s">
        <v>1213</v>
      </c>
      <c r="B1127" s="14"/>
    </row>
    <row r="1128" spans="1:2" x14ac:dyDescent="0.25">
      <c r="A1128" s="15" t="s">
        <v>1214</v>
      </c>
      <c r="B1128" s="14"/>
    </row>
    <row r="1129" spans="1:2" x14ac:dyDescent="0.25">
      <c r="A1129" s="15" t="s">
        <v>1215</v>
      </c>
      <c r="B1129" s="14"/>
    </row>
    <row r="1130" spans="1:2" x14ac:dyDescent="0.25">
      <c r="A1130" s="15" t="s">
        <v>1216</v>
      </c>
      <c r="B1130" s="14"/>
    </row>
    <row r="1131" spans="1:2" x14ac:dyDescent="0.25">
      <c r="A1131" s="15" t="s">
        <v>1217</v>
      </c>
      <c r="B1131" s="14"/>
    </row>
    <row r="1132" spans="1:2" x14ac:dyDescent="0.25">
      <c r="A1132" s="15" t="s">
        <v>1218</v>
      </c>
      <c r="B1132" s="14"/>
    </row>
    <row r="1133" spans="1:2" x14ac:dyDescent="0.25">
      <c r="A1133" s="15" t="s">
        <v>1219</v>
      </c>
      <c r="B1133" s="14"/>
    </row>
    <row r="1134" spans="1:2" x14ac:dyDescent="0.25">
      <c r="A1134" s="15" t="s">
        <v>1220</v>
      </c>
      <c r="B1134" s="14"/>
    </row>
    <row r="1135" spans="1:2" x14ac:dyDescent="0.25">
      <c r="A1135" s="15" t="s">
        <v>1221</v>
      </c>
      <c r="B1135" s="14"/>
    </row>
    <row r="1136" spans="1:2" x14ac:dyDescent="0.25">
      <c r="A1136" s="15" t="s">
        <v>1222</v>
      </c>
      <c r="B1136" s="14"/>
    </row>
    <row r="1137" spans="1:2" x14ac:dyDescent="0.25">
      <c r="A1137" s="15" t="s">
        <v>1223</v>
      </c>
      <c r="B1137" s="14"/>
    </row>
    <row r="1138" spans="1:2" x14ac:dyDescent="0.25">
      <c r="A1138" s="15" t="s">
        <v>1224</v>
      </c>
      <c r="B1138" s="14"/>
    </row>
    <row r="1139" spans="1:2" x14ac:dyDescent="0.25">
      <c r="A1139" s="15" t="s">
        <v>1225</v>
      </c>
      <c r="B1139" s="14"/>
    </row>
    <row r="1140" spans="1:2" x14ac:dyDescent="0.25">
      <c r="A1140" s="15" t="s">
        <v>1226</v>
      </c>
      <c r="B1140" s="14"/>
    </row>
    <row r="1141" spans="1:2" x14ac:dyDescent="0.25">
      <c r="A1141" s="15" t="s">
        <v>1227</v>
      </c>
      <c r="B1141" s="14"/>
    </row>
    <row r="1142" spans="1:2" x14ac:dyDescent="0.25">
      <c r="A1142" s="15" t="s">
        <v>1228</v>
      </c>
      <c r="B1142" s="14"/>
    </row>
    <row r="1143" spans="1:2" x14ac:dyDescent="0.25">
      <c r="A1143" s="15" t="s">
        <v>1229</v>
      </c>
      <c r="B1143" s="14"/>
    </row>
    <row r="1144" spans="1:2" x14ac:dyDescent="0.25">
      <c r="A1144" s="15" t="s">
        <v>1230</v>
      </c>
      <c r="B1144" s="14"/>
    </row>
    <row r="1145" spans="1:2" x14ac:dyDescent="0.25">
      <c r="A1145" s="15" t="s">
        <v>1231</v>
      </c>
      <c r="B1145" s="14"/>
    </row>
    <row r="1146" spans="1:2" x14ac:dyDescent="0.25">
      <c r="A1146" s="15" t="s">
        <v>1232</v>
      </c>
      <c r="B1146" s="14"/>
    </row>
    <row r="1147" spans="1:2" x14ac:dyDescent="0.25">
      <c r="A1147" s="15" t="s">
        <v>1233</v>
      </c>
      <c r="B1147" s="14"/>
    </row>
    <row r="1148" spans="1:2" x14ac:dyDescent="0.25">
      <c r="A1148" s="15" t="s">
        <v>1234</v>
      </c>
      <c r="B1148" s="14"/>
    </row>
    <row r="1149" spans="1:2" x14ac:dyDescent="0.25">
      <c r="A1149" s="15" t="s">
        <v>1235</v>
      </c>
      <c r="B1149" s="14"/>
    </row>
    <row r="1150" spans="1:2" x14ac:dyDescent="0.25">
      <c r="A1150" s="15" t="s">
        <v>1236</v>
      </c>
      <c r="B1150" s="14"/>
    </row>
    <row r="1151" spans="1:2" x14ac:dyDescent="0.25">
      <c r="A1151" s="15" t="s">
        <v>1237</v>
      </c>
      <c r="B1151" s="14"/>
    </row>
    <row r="1152" spans="1:2" x14ac:dyDescent="0.25">
      <c r="A1152" s="15" t="s">
        <v>1238</v>
      </c>
      <c r="B1152" s="14"/>
    </row>
    <row r="1153" spans="1:2" x14ac:dyDescent="0.25">
      <c r="A1153" s="15" t="s">
        <v>1239</v>
      </c>
      <c r="B1153" s="14"/>
    </row>
    <row r="1154" spans="1:2" x14ac:dyDescent="0.25">
      <c r="A1154" s="15" t="s">
        <v>1240</v>
      </c>
      <c r="B1154" s="14"/>
    </row>
    <row r="1155" spans="1:2" x14ac:dyDescent="0.25">
      <c r="A1155" s="15" t="s">
        <v>1241</v>
      </c>
      <c r="B1155" s="14"/>
    </row>
    <row r="1156" spans="1:2" x14ac:dyDescent="0.25">
      <c r="A1156" s="15" t="s">
        <v>1242</v>
      </c>
      <c r="B1156" s="14"/>
    </row>
    <row r="1157" spans="1:2" x14ac:dyDescent="0.25">
      <c r="A1157" s="15" t="s">
        <v>1243</v>
      </c>
      <c r="B1157" s="14"/>
    </row>
    <row r="1158" spans="1:2" x14ac:dyDescent="0.25">
      <c r="A1158" s="15" t="s">
        <v>1244</v>
      </c>
      <c r="B1158" s="14"/>
    </row>
    <row r="1159" spans="1:2" x14ac:dyDescent="0.25">
      <c r="A1159" s="15" t="s">
        <v>1245</v>
      </c>
      <c r="B1159" s="14"/>
    </row>
    <row r="1160" spans="1:2" x14ac:dyDescent="0.25">
      <c r="A1160" s="15" t="s">
        <v>1246</v>
      </c>
      <c r="B1160" s="14"/>
    </row>
    <row r="1161" spans="1:2" x14ac:dyDescent="0.25">
      <c r="A1161" s="15" t="s">
        <v>1247</v>
      </c>
      <c r="B1161" s="14"/>
    </row>
    <row r="1162" spans="1:2" x14ac:dyDescent="0.25">
      <c r="A1162" s="15" t="s">
        <v>1248</v>
      </c>
      <c r="B1162" s="14"/>
    </row>
    <row r="1163" spans="1:2" x14ac:dyDescent="0.25">
      <c r="A1163" s="15" t="s">
        <v>1249</v>
      </c>
      <c r="B1163" s="14"/>
    </row>
    <row r="1164" spans="1:2" x14ac:dyDescent="0.25">
      <c r="A1164" s="15" t="s">
        <v>1250</v>
      </c>
      <c r="B1164" s="14"/>
    </row>
    <row r="1165" spans="1:2" x14ac:dyDescent="0.25">
      <c r="A1165" s="15" t="s">
        <v>1251</v>
      </c>
      <c r="B1165" s="14"/>
    </row>
    <row r="1166" spans="1:2" x14ac:dyDescent="0.25">
      <c r="A1166" s="15" t="s">
        <v>1252</v>
      </c>
      <c r="B1166" s="14"/>
    </row>
    <row r="1167" spans="1:2" x14ac:dyDescent="0.25">
      <c r="A1167" s="15" t="s">
        <v>1253</v>
      </c>
      <c r="B1167" s="14"/>
    </row>
    <row r="1168" spans="1:2" x14ac:dyDescent="0.25">
      <c r="A1168" s="15" t="s">
        <v>1254</v>
      </c>
      <c r="B1168" s="14"/>
    </row>
    <row r="1169" spans="1:2" x14ac:dyDescent="0.25">
      <c r="A1169" s="15" t="s">
        <v>1255</v>
      </c>
      <c r="B1169" s="14"/>
    </row>
    <row r="1170" spans="1:2" x14ac:dyDescent="0.25">
      <c r="A1170" s="15" t="s">
        <v>1256</v>
      </c>
      <c r="B1170" s="14"/>
    </row>
    <row r="1171" spans="1:2" x14ac:dyDescent="0.25">
      <c r="A1171" s="15" t="s">
        <v>1257</v>
      </c>
      <c r="B1171" s="14"/>
    </row>
    <row r="1172" spans="1:2" x14ac:dyDescent="0.25">
      <c r="A1172" s="15" t="s">
        <v>1258</v>
      </c>
      <c r="B1172" s="14"/>
    </row>
    <row r="1173" spans="1:2" x14ac:dyDescent="0.25">
      <c r="A1173" s="15" t="s">
        <v>1259</v>
      </c>
      <c r="B1173" s="14"/>
    </row>
    <row r="1174" spans="1:2" x14ac:dyDescent="0.25">
      <c r="A1174" s="15" t="s">
        <v>1260</v>
      </c>
      <c r="B1174" s="14"/>
    </row>
    <row r="1175" spans="1:2" x14ac:dyDescent="0.25">
      <c r="A1175" s="15" t="s">
        <v>1261</v>
      </c>
      <c r="B1175" s="14"/>
    </row>
    <row r="1176" spans="1:2" x14ac:dyDescent="0.25">
      <c r="A1176" s="15" t="s">
        <v>1262</v>
      </c>
      <c r="B1176" s="14"/>
    </row>
    <row r="1177" spans="1:2" x14ac:dyDescent="0.25">
      <c r="A1177" s="15" t="s">
        <v>1263</v>
      </c>
      <c r="B1177" s="14"/>
    </row>
    <row r="1178" spans="1:2" x14ac:dyDescent="0.25">
      <c r="A1178" s="15" t="s">
        <v>1264</v>
      </c>
      <c r="B1178" s="14"/>
    </row>
    <row r="1179" spans="1:2" x14ac:dyDescent="0.25">
      <c r="A1179" s="15" t="s">
        <v>1265</v>
      </c>
      <c r="B1179" s="14"/>
    </row>
    <row r="1180" spans="1:2" x14ac:dyDescent="0.25">
      <c r="A1180" s="15" t="s">
        <v>1266</v>
      </c>
      <c r="B1180" s="14"/>
    </row>
    <row r="1181" spans="1:2" x14ac:dyDescent="0.25">
      <c r="A1181" s="15" t="s">
        <v>1267</v>
      </c>
      <c r="B1181" s="14"/>
    </row>
    <row r="1182" spans="1:2" x14ac:dyDescent="0.25">
      <c r="A1182" s="15" t="s">
        <v>1268</v>
      </c>
      <c r="B1182" s="14"/>
    </row>
    <row r="1183" spans="1:2" x14ac:dyDescent="0.25">
      <c r="A1183" s="15" t="s">
        <v>1269</v>
      </c>
      <c r="B1183" s="14"/>
    </row>
    <row r="1184" spans="1:2" x14ac:dyDescent="0.25">
      <c r="A1184" s="15" t="s">
        <v>1270</v>
      </c>
      <c r="B1184" s="14"/>
    </row>
    <row r="1185" spans="1:2" x14ac:dyDescent="0.25">
      <c r="A1185" s="15" t="s">
        <v>1271</v>
      </c>
      <c r="B1185" s="14"/>
    </row>
    <row r="1186" spans="1:2" x14ac:dyDescent="0.25">
      <c r="A1186" s="15" t="s">
        <v>1272</v>
      </c>
      <c r="B1186" s="14"/>
    </row>
    <row r="1187" spans="1:2" x14ac:dyDescent="0.25">
      <c r="A1187" s="15" t="s">
        <v>1273</v>
      </c>
      <c r="B1187" s="14"/>
    </row>
    <row r="1188" spans="1:2" x14ac:dyDescent="0.25">
      <c r="A1188" s="15" t="s">
        <v>1274</v>
      </c>
      <c r="B1188" s="14"/>
    </row>
    <row r="1189" spans="1:2" x14ac:dyDescent="0.25">
      <c r="A1189" s="15" t="s">
        <v>1275</v>
      </c>
      <c r="B1189" s="14"/>
    </row>
    <row r="1190" spans="1:2" x14ac:dyDescent="0.25">
      <c r="A1190" s="15" t="s">
        <v>1276</v>
      </c>
      <c r="B1190" s="14"/>
    </row>
    <row r="1191" spans="1:2" x14ac:dyDescent="0.25">
      <c r="A1191" s="15" t="s">
        <v>1277</v>
      </c>
      <c r="B1191" s="14"/>
    </row>
    <row r="1192" spans="1:2" x14ac:dyDescent="0.25">
      <c r="A1192" s="15" t="s">
        <v>1278</v>
      </c>
      <c r="B1192" s="14"/>
    </row>
    <row r="1193" spans="1:2" x14ac:dyDescent="0.25">
      <c r="A1193" s="15" t="s">
        <v>1279</v>
      </c>
      <c r="B1193" s="14"/>
    </row>
    <row r="1194" spans="1:2" x14ac:dyDescent="0.25">
      <c r="A1194" s="15" t="s">
        <v>1280</v>
      </c>
      <c r="B1194" s="14"/>
    </row>
    <row r="1195" spans="1:2" x14ac:dyDescent="0.25">
      <c r="A1195" s="15" t="s">
        <v>1281</v>
      </c>
      <c r="B1195" s="14"/>
    </row>
    <row r="1196" spans="1:2" x14ac:dyDescent="0.25">
      <c r="A1196" s="15" t="s">
        <v>1282</v>
      </c>
      <c r="B1196" s="14"/>
    </row>
    <row r="1197" spans="1:2" x14ac:dyDescent="0.25">
      <c r="A1197" s="15" t="s">
        <v>1283</v>
      </c>
      <c r="B1197" s="14"/>
    </row>
    <row r="1198" spans="1:2" x14ac:dyDescent="0.25">
      <c r="A1198" s="15" t="s">
        <v>1284</v>
      </c>
      <c r="B1198" s="14"/>
    </row>
    <row r="1199" spans="1:2" x14ac:dyDescent="0.25">
      <c r="A1199" s="15" t="s">
        <v>1285</v>
      </c>
      <c r="B1199" s="14"/>
    </row>
    <row r="1200" spans="1:2" x14ac:dyDescent="0.25">
      <c r="A1200" s="15" t="s">
        <v>1286</v>
      </c>
      <c r="B1200" s="14"/>
    </row>
    <row r="1201" spans="1:2" x14ac:dyDescent="0.25">
      <c r="A1201" s="15" t="s">
        <v>1287</v>
      </c>
      <c r="B1201" s="14"/>
    </row>
    <row r="1202" spans="1:2" x14ac:dyDescent="0.25">
      <c r="A1202" s="15" t="s">
        <v>1288</v>
      </c>
      <c r="B1202" s="14"/>
    </row>
    <row r="1203" spans="1:2" x14ac:dyDescent="0.25">
      <c r="A1203" s="15" t="s">
        <v>1289</v>
      </c>
      <c r="B1203" s="14"/>
    </row>
    <row r="1204" spans="1:2" x14ac:dyDescent="0.25">
      <c r="A1204" s="15" t="s">
        <v>1290</v>
      </c>
      <c r="B1204" s="14"/>
    </row>
    <row r="1205" spans="1:2" x14ac:dyDescent="0.25">
      <c r="A1205" s="15" t="s">
        <v>1291</v>
      </c>
      <c r="B1205" s="14"/>
    </row>
    <row r="1206" spans="1:2" x14ac:dyDescent="0.25">
      <c r="A1206" s="15" t="s">
        <v>1292</v>
      </c>
      <c r="B1206" s="14"/>
    </row>
    <row r="1207" spans="1:2" x14ac:dyDescent="0.25">
      <c r="A1207" s="15" t="s">
        <v>1293</v>
      </c>
      <c r="B1207" s="14"/>
    </row>
    <row r="1208" spans="1:2" x14ac:dyDescent="0.25">
      <c r="A1208" s="15" t="s">
        <v>1294</v>
      </c>
      <c r="B1208" s="14"/>
    </row>
    <row r="1209" spans="1:2" x14ac:dyDescent="0.25">
      <c r="A1209" s="15" t="s">
        <v>1295</v>
      </c>
      <c r="B1209" s="14"/>
    </row>
    <row r="1210" spans="1:2" x14ac:dyDescent="0.25">
      <c r="A1210" s="15" t="s">
        <v>1296</v>
      </c>
      <c r="B1210" s="14"/>
    </row>
    <row r="1211" spans="1:2" x14ac:dyDescent="0.25">
      <c r="A1211" s="15" t="s">
        <v>1297</v>
      </c>
      <c r="B1211" s="14"/>
    </row>
    <row r="1212" spans="1:2" x14ac:dyDescent="0.25">
      <c r="A1212" s="15" t="s">
        <v>1298</v>
      </c>
      <c r="B1212" s="14"/>
    </row>
    <row r="1213" spans="1:2" x14ac:dyDescent="0.25">
      <c r="A1213" s="15" t="s">
        <v>1299</v>
      </c>
      <c r="B1213" s="14"/>
    </row>
    <row r="1214" spans="1:2" x14ac:dyDescent="0.25">
      <c r="A1214" s="15" t="s">
        <v>1300</v>
      </c>
      <c r="B1214" s="14"/>
    </row>
    <row r="1215" spans="1:2" x14ac:dyDescent="0.25">
      <c r="A1215" s="15" t="s">
        <v>1301</v>
      </c>
      <c r="B1215" s="14"/>
    </row>
    <row r="1216" spans="1:2" x14ac:dyDescent="0.25">
      <c r="A1216" s="15" t="s">
        <v>1302</v>
      </c>
      <c r="B1216" s="14"/>
    </row>
    <row r="1217" spans="1:2" x14ac:dyDescent="0.25">
      <c r="A1217" s="15" t="s">
        <v>1303</v>
      </c>
      <c r="B1217" s="14"/>
    </row>
    <row r="1218" spans="1:2" x14ac:dyDescent="0.25">
      <c r="A1218" s="15" t="s">
        <v>1304</v>
      </c>
      <c r="B1218" s="14"/>
    </row>
    <row r="1219" spans="1:2" x14ac:dyDescent="0.25">
      <c r="A1219" s="15" t="s">
        <v>1305</v>
      </c>
      <c r="B1219" s="14"/>
    </row>
    <row r="1220" spans="1:2" x14ac:dyDescent="0.25">
      <c r="A1220" s="15" t="s">
        <v>1306</v>
      </c>
      <c r="B1220" s="14"/>
    </row>
    <row r="1221" spans="1:2" x14ac:dyDescent="0.25">
      <c r="A1221" s="15" t="s">
        <v>1307</v>
      </c>
      <c r="B1221" s="14"/>
    </row>
    <row r="1222" spans="1:2" x14ac:dyDescent="0.25">
      <c r="A1222" s="15" t="s">
        <v>1308</v>
      </c>
      <c r="B1222" s="14"/>
    </row>
    <row r="1223" spans="1:2" x14ac:dyDescent="0.25">
      <c r="A1223" s="15" t="s">
        <v>1309</v>
      </c>
      <c r="B1223" s="14"/>
    </row>
    <row r="1224" spans="1:2" x14ac:dyDescent="0.25">
      <c r="A1224" s="15" t="s">
        <v>1310</v>
      </c>
      <c r="B1224" s="14"/>
    </row>
    <row r="1225" spans="1:2" x14ac:dyDescent="0.25">
      <c r="A1225" s="15" t="s">
        <v>1311</v>
      </c>
      <c r="B1225" s="14"/>
    </row>
    <row r="1226" spans="1:2" x14ac:dyDescent="0.25">
      <c r="A1226" s="15" t="s">
        <v>1312</v>
      </c>
      <c r="B1226" s="14"/>
    </row>
    <row r="1227" spans="1:2" x14ac:dyDescent="0.25">
      <c r="A1227" s="15" t="s">
        <v>1313</v>
      </c>
      <c r="B1227" s="14"/>
    </row>
    <row r="1228" spans="1:2" x14ac:dyDescent="0.25">
      <c r="A1228" s="15" t="s">
        <v>1314</v>
      </c>
      <c r="B1228" s="14"/>
    </row>
    <row r="1229" spans="1:2" x14ac:dyDescent="0.25">
      <c r="A1229" s="15" t="s">
        <v>1315</v>
      </c>
      <c r="B1229" s="14"/>
    </row>
    <row r="1230" spans="1:2" x14ac:dyDescent="0.25">
      <c r="A1230" s="15" t="s">
        <v>1316</v>
      </c>
      <c r="B1230" s="14"/>
    </row>
    <row r="1231" spans="1:2" x14ac:dyDescent="0.25">
      <c r="A1231" s="15" t="s">
        <v>1317</v>
      </c>
      <c r="B1231" s="14"/>
    </row>
    <row r="1232" spans="1:2" x14ac:dyDescent="0.25">
      <c r="A1232" s="15" t="s">
        <v>1318</v>
      </c>
      <c r="B1232" s="14"/>
    </row>
    <row r="1233" spans="1:2" x14ac:dyDescent="0.25">
      <c r="A1233" s="15" t="s">
        <v>1319</v>
      </c>
      <c r="B1233" s="14"/>
    </row>
    <row r="1234" spans="1:2" x14ac:dyDescent="0.25">
      <c r="A1234" s="15" t="s">
        <v>1320</v>
      </c>
      <c r="B1234" s="14"/>
    </row>
    <row r="1235" spans="1:2" x14ac:dyDescent="0.25">
      <c r="A1235" s="15" t="s">
        <v>1321</v>
      </c>
      <c r="B1235" s="14"/>
    </row>
    <row r="1236" spans="1:2" x14ac:dyDescent="0.25">
      <c r="A1236" s="15" t="s">
        <v>1322</v>
      </c>
      <c r="B1236" s="14"/>
    </row>
    <row r="1237" spans="1:2" x14ac:dyDescent="0.25">
      <c r="A1237" s="15" t="s">
        <v>1323</v>
      </c>
      <c r="B1237" s="14"/>
    </row>
    <row r="1238" spans="1:2" x14ac:dyDescent="0.25">
      <c r="A1238" s="15" t="s">
        <v>1324</v>
      </c>
      <c r="B1238" s="14"/>
    </row>
    <row r="1239" spans="1:2" x14ac:dyDescent="0.25">
      <c r="A1239" s="15" t="s">
        <v>1325</v>
      </c>
      <c r="B1239" s="14"/>
    </row>
    <row r="1240" spans="1:2" x14ac:dyDescent="0.25">
      <c r="A1240" s="15" t="s">
        <v>1326</v>
      </c>
      <c r="B1240" s="14"/>
    </row>
  </sheetData>
  <customSheetViews>
    <customSheetView guid="{276DD33C-0A0A-4C0A-92B7-559CCAE141C8}" state="hidden" topLeftCell="A298">
      <selection activeCell="B313" sqref="B313"/>
      <pageMargins left="0.7" right="0.7" top="0.75" bottom="0.75" header="0.3" footer="0.3"/>
    </customSheetView>
    <customSheetView guid="{8BAD98EA-3731-4C07-9882-1F7AB7BC553E}" state="hidden" topLeftCell="A298">
      <selection activeCell="B313" sqref="B313"/>
      <pageMargins left="0.7" right="0.7" top="0.75" bottom="0.75" header="0.3" footer="0.3"/>
    </customSheetView>
    <customSheetView guid="{FA8D2F00-778B-4C3E-B9CB-EABA45C91036}" state="hidden" topLeftCell="A298">
      <selection activeCell="B313" sqref="B313"/>
      <pageMargins left="0.7" right="0.7" top="0.75" bottom="0.75" header="0.3" footer="0.3"/>
    </customSheetView>
    <customSheetView guid="{DFAA89B9-2AC5-4C51-AA2E-AA289A25FBE7}" state="hidden" topLeftCell="A298">
      <selection activeCell="B313" sqref="B313"/>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5" x14ac:dyDescent="0.25"/>
  <sheetData/>
  <customSheetViews>
    <customSheetView guid="{276DD33C-0A0A-4C0A-92B7-559CCAE141C8}" state="hidden">
      <pageMargins left="0.7" right="0.7" top="0.75" bottom="0.75" header="0.3" footer="0.3"/>
    </customSheetView>
    <customSheetView guid="{8BAD98EA-3731-4C07-9882-1F7AB7BC553E}" state="hidden">
      <pageMargins left="0.7" right="0.7" top="0.75" bottom="0.75" header="0.3" footer="0.3"/>
    </customSheetView>
    <customSheetView guid="{FA8D2F00-778B-4C3E-B9CB-EABA45C91036}" state="hidden">
      <pageMargins left="0.7" right="0.7" top="0.75" bottom="0.75" header="0.3" footer="0.3"/>
    </customSheetView>
    <customSheetView guid="{DFAA89B9-2AC5-4C51-AA2E-AA289A25FBE7}"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DQE - Lot 1</vt:lpstr>
      <vt:lpstr>Refs manquantes</vt:lpstr>
      <vt:lpstr>Feuil5</vt:lpstr>
      <vt:lpstr>Feuil2</vt:lpstr>
      <vt:lpstr>Feuil3</vt:lpstr>
      <vt:lpstr>Feuil1</vt:lpstr>
      <vt:lpstr>Feuil4</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DUCLAUT Mathilde</dc:creator>
  <cp:lastModifiedBy>MOUATAMID Houda</cp:lastModifiedBy>
  <dcterms:created xsi:type="dcterms:W3CDTF">2021-03-03T14:28:43Z</dcterms:created>
  <dcterms:modified xsi:type="dcterms:W3CDTF">2025-11-19T15:15:25Z</dcterms:modified>
</cp:coreProperties>
</file>